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2" yWindow="156" windowWidth="15480" windowHeight="10128"/>
  </bookViews>
  <sheets>
    <sheet name="РПж " sheetId="4" r:id="rId1"/>
  </sheets>
  <definedNames>
    <definedName name="_xlnm._FilterDatabase" localSheetId="0" hidden="1">'РПж '!$A$5:$F$152</definedName>
    <definedName name="_xlnm.Print_Titles" localSheetId="0">'РПж '!$5:$6</definedName>
    <definedName name="_xlnm.Print_Area" localSheetId="0">'РПж '!$A$1:$F$152</definedName>
  </definedNames>
  <calcPr calcId="125725"/>
</workbook>
</file>

<file path=xl/calcChain.xml><?xml version="1.0" encoding="utf-8"?>
<calcChain xmlns="http://schemas.openxmlformats.org/spreadsheetml/2006/main">
  <c r="E121" i="4"/>
  <c r="E152"/>
  <c r="E112"/>
  <c r="E114"/>
  <c r="E32"/>
  <c r="E49"/>
  <c r="E131"/>
  <c r="D151" l="1"/>
  <c r="I144"/>
  <c r="I95"/>
  <c r="I86"/>
  <c r="I84"/>
  <c r="I66"/>
  <c r="I60"/>
  <c r="I20"/>
  <c r="I40"/>
  <c r="I129" l="1"/>
  <c r="I137" l="1"/>
  <c r="I135"/>
  <c r="I124"/>
  <c r="I111"/>
  <c r="I122"/>
  <c r="I104"/>
  <c r="I99"/>
  <c r="I77"/>
  <c r="I7"/>
  <c r="I59"/>
  <c r="I152" l="1"/>
  <c r="D154" s="1"/>
</calcChain>
</file>

<file path=xl/sharedStrings.xml><?xml version="1.0" encoding="utf-8"?>
<sst xmlns="http://schemas.openxmlformats.org/spreadsheetml/2006/main" count="491" uniqueCount="175">
  <si>
    <t>Ф.И.О. депутата ТГД</t>
  </si>
  <si>
    <t>Наименование мероприятий</t>
  </si>
  <si>
    <t>Нераспределенный остаток</t>
  </si>
  <si>
    <t>Распорядители / получатели бюджетных средств</t>
  </si>
  <si>
    <t>Всего</t>
  </si>
  <si>
    <t>по списку</t>
  </si>
  <si>
    <t>Управление по культуре, спорту и делам молодежи администрации города Твери</t>
  </si>
  <si>
    <t>Номер избира-тельного округа /по списку</t>
  </si>
  <si>
    <t>Жомова Т.Н.</t>
  </si>
  <si>
    <t>Пичуев E.E.</t>
  </si>
  <si>
    <t>Тюрякова И.В.</t>
  </si>
  <si>
    <t>Игнатьков Д.А.</t>
  </si>
  <si>
    <t>Департамент экономического развития администрации города Твери</t>
  </si>
  <si>
    <t>Текущий ремонт в МБОУ СШ № 19</t>
  </si>
  <si>
    <t>тыс. руб.</t>
  </si>
  <si>
    <t>Управление образования Администрации города Твери</t>
  </si>
  <si>
    <t>Гончарова Е.И.</t>
  </si>
  <si>
    <t>Павлюк Н.Г.</t>
  </si>
  <si>
    <t>Замена оконных блоков в МБДОУ детский сад № 68</t>
  </si>
  <si>
    <t>Текущий ремонт здания МОУ СОШ № 15</t>
  </si>
  <si>
    <t>Текущий ремонт здания МБДОУ детский сад № 153</t>
  </si>
  <si>
    <t>Текущий ремонт здания МБДОУ детский сад № 145</t>
  </si>
  <si>
    <t>Текущий ремонт здания МОУ СОШ № 50</t>
  </si>
  <si>
    <t>Текущий ремонт здания МОУ СОШ № 7</t>
  </si>
  <si>
    <t>Замена оконных блоков в МБДОУ детский сад № 39</t>
  </si>
  <si>
    <t>Текущий ремонт в МБДОУ детский сад № 104</t>
  </si>
  <si>
    <t>Арсеньев А.Б.</t>
  </si>
  <si>
    <t>Цуканов О.В.</t>
  </si>
  <si>
    <t>Организация выездных концертных программ Заслуженного коллектива народного творчества Тверской области, народного самодеятельного коллектива "Хор ветеранов Великой Отечественной войны и труда" в МБУ ДК "Химволокно"</t>
  </si>
  <si>
    <t>».</t>
  </si>
  <si>
    <t>Дешёвкин В.Н.</t>
  </si>
  <si>
    <t>Козлова С.Ю.</t>
  </si>
  <si>
    <t xml:space="preserve">Объем 
финансиро-вания из бюджета города 
в 2022 году 
</t>
  </si>
  <si>
    <t>Замена светильников, установка дополнительных датчиков пожарной сигнализации, установка с демонтажем  противопожарной двери в электрощитовой в МБДОУ детский сад № 33</t>
  </si>
  <si>
    <t>Приобретение компьютерного и презентационного оборудования в МБОУ СОШ № 42</t>
  </si>
  <si>
    <t>Перенос контейнерной площадки от жилого дома по адресу: ул. Фадеева, д. 1</t>
  </si>
  <si>
    <t>Администрации Центрального района в городе Твери</t>
  </si>
  <si>
    <t>Черемных С.В.</t>
  </si>
  <si>
    <t>Ремонт входной группы (крыльца), замена входных дверных проемов и оконных блоков в МБДОУ детский сад № 133</t>
  </si>
  <si>
    <t>Приобретение двух штук водокипятильников на пищеблоки двух корпусов МБДОУ детский сад № 33</t>
  </si>
  <si>
    <t>Закупка сушильной машины для МБДОУ детский сад № 125</t>
  </si>
  <si>
    <t>Установка противопожаркой двери в электрощитовую в МБДОУ детский сад № 133</t>
  </si>
  <si>
    <t>Текущий ремонт пищеблока МБДОУ детский сад № 55</t>
  </si>
  <si>
    <t>Финансирование доли бюджета города Твери при реализации инициативного проекта "Благоустройство территории по адресу: пр. Чайковского, д. 5"</t>
  </si>
  <si>
    <t>Закупка и установка детского игрового уличного оборудования в МБДОУ детский сад № 161</t>
  </si>
  <si>
    <t>Приобретение кухонного оборудования в МБДОУ детский сад № 149</t>
  </si>
  <si>
    <t>Текущий ремонт здания МБДОУ детский сад № 9</t>
  </si>
  <si>
    <t>Закупка и установка системы видеонаблюдения я в МБДОУ детский сад № 5</t>
  </si>
  <si>
    <t>Приобретение кухонного оборудования в МБДОУ детский сад № 69</t>
  </si>
  <si>
    <t xml:space="preserve">Приобретение моющих и чистящих средств МБОУ "ООШ № 28" </t>
  </si>
  <si>
    <t>Приобретение и установка игрового оборудования в  МБДОУ детский сад № 4</t>
  </si>
  <si>
    <t>Текущий ремонт крыльца бокового выхода из раздевалки в МОУ СОШ № 43</t>
  </si>
  <si>
    <t>Приобретение мебели для начальной школы МБОУ СОШ № 27</t>
  </si>
  <si>
    <t>Замена оконных блоков в МОУ СОШ № 37</t>
  </si>
  <si>
    <t>Приобретение световой консоли МА2 в МБУ ДК "Химволокно"</t>
  </si>
  <si>
    <t>Приобретение детский стульчиков, подушек, матрацев в МБДОУ детский сад № 162</t>
  </si>
  <si>
    <t>Текущий ремонт в МБОУ СОШ № 4 (дошкольное отделение)</t>
  </si>
  <si>
    <t>Текущий ремонт в МОУ СШ № 30</t>
  </si>
  <si>
    <t>Текущий ремонт в МБОУ СШ № 41</t>
  </si>
  <si>
    <t>Текущий ремонт в МБДОУ детский сад № 97 (по адресу пр. Николая Корыткова, д. 22а)</t>
  </si>
  <si>
    <t>Текущий ремонт в МБУ "ТОК г. Твери"</t>
  </si>
  <si>
    <t>Текущий ремонт здания МБУ ДО "Художественная школа им. В.А. Серова"</t>
  </si>
  <si>
    <t>Приобретение оргтехники для МОУ "Тверская Гимназия № 6"</t>
  </si>
  <si>
    <t>Текущий ремонт здания МОУ СШ № 53</t>
  </si>
  <si>
    <t>Закупка спортивного инвентаря в МОУ СОШ № 48</t>
  </si>
  <si>
    <t>Приобретение оргтехники в МБУ ДШИ № 2</t>
  </si>
  <si>
    <t>Приобретение мебели в МОУ СОШ № 51</t>
  </si>
  <si>
    <t>Ремонт вентиляционной системы пищеблока в МОУ СОШ № 48</t>
  </si>
  <si>
    <t>Установка системы видеонаблюдения в библиотеке имени М.Е. Салтыкова-Щедрина (филиал № 2) МАУ "МБС города Твери"</t>
  </si>
  <si>
    <t>Приобретение технологического оборудования на пищеблок МБДОУ детский сад № 93</t>
  </si>
  <si>
    <t>Текущий ремонт в МБДОУ детский сад № 97  по адресу: ул. Громова, д. 52</t>
  </si>
  <si>
    <t xml:space="preserve">Приобретение и установка уличного оборудования для детских площадок в МБДОУ детский сад № 162 </t>
  </si>
  <si>
    <t>Текущий ремонт в  МОУ СОШ № 20</t>
  </si>
  <si>
    <t>Устройство спортивной площадки (включая расходы на разработку ПСД) в МБДОУ детский сад № 163</t>
  </si>
  <si>
    <t>Приобретение оргтехники в МБОУ ЦО № 49</t>
  </si>
  <si>
    <t>Приобретение планшетов для рисования песком в филиал № 25 МАУ "МБС города Твери" по адресу: Мигаловская набережная, д. 4</t>
  </si>
  <si>
    <t>Дооборудование системы видеонаблюдения камерами внутреннего слежения, оборудование системы оповещения, ремонт санузлов в МБДОУ детский сад № 157</t>
  </si>
  <si>
    <t>Ремонт помещения класса в МБУ ДО ДШИ им. В.В. Андреева</t>
  </si>
  <si>
    <t>Устранение протечки и ликвидация аварийной ситуации в подвальном помещении МБДОУ детский сад № 141</t>
  </si>
  <si>
    <t>Текущий ремонт здания МБОУ ЦО имени А. Атрощанка</t>
  </si>
  <si>
    <t>Приобретение оборудования для пищеблока в МБОУ СШ № 55</t>
  </si>
  <si>
    <t>Денисов С.С.</t>
  </si>
  <si>
    <t>Изготовление баннера, посвященного Победе в Великой Отечественной войне</t>
  </si>
  <si>
    <t>Администрации Пролетарского района в городе Твери</t>
  </si>
  <si>
    <t>Приобретение кухонной мебели с заменой раковин со встроенными посудомоечными машинами в групповых буфетных помещениях в МБДОУ детский сад № 10</t>
  </si>
  <si>
    <t>Поставка и монтаж системы видеонаблюдения футбольного поля в МОУ СОШ № 1</t>
  </si>
  <si>
    <t>Шишков С.В.</t>
  </si>
  <si>
    <t>Приобретение оборудования и программного обеспечения для студии звукозаписи МБУ ДО ДШИ им. В.В. Андреева</t>
  </si>
  <si>
    <t>Текущий ремонт в МБДОУ детский сад № 35</t>
  </si>
  <si>
    <t>Замена оконных блоков и текущий ремент в МБДОУ детский сад № 133</t>
  </si>
  <si>
    <t>Приобретение кухонного оборудования и инвентаря  для МБДОУ детский сад № 134</t>
  </si>
  <si>
    <t>Департамент управления имуществом и земельными ресурсами администрации города Твери</t>
  </si>
  <si>
    <t>Замена оконных блоков в нежилом помещении по адресу: ул. Терещенко, д. 34б (кадастровый номер 69:40:0200040:1008)</t>
  </si>
  <si>
    <t>Ремонт фасада, трубопровода холодного водоснабжения в МОУ "Гимназия № 44 г. Твери"</t>
  </si>
  <si>
    <t>Исполнено</t>
  </si>
  <si>
    <t>Отчет об исполнении мероприятий по предложениям жителей города Твери на 2022 год</t>
  </si>
  <si>
    <t>Ануфриев Ю.В.</t>
  </si>
  <si>
    <t>Проведение праздничных и спортивных мероприятий на территории Заволжского раййона г. Твери</t>
  </si>
  <si>
    <t>Проведение праздничных мероприятий по случаю 77-летия Победы в ВОВ для Общественной организации ветеранов войны и труда, вооруженных сил и правоохранительных органов Заволжского района г. Твери</t>
  </si>
  <si>
    <t>Ремонт и (или) установка новых элементов детских игровых и спортивных элементов (ремонт ограждения спортивной площадки) по адресу: Комсомольский проспект, д. 3</t>
  </si>
  <si>
    <t>Ремонт и (или) установка новых элементов детских игровых и спортивных элементов по адресу: Пожарная площадь, ул. Академика Туполева, 3</t>
  </si>
  <si>
    <t>Ремонт и (или) установка новых элементов детских игровых и спортивных элементов по адресу: Дурмановский пер. и ул. Ломоносова (на пересечении)</t>
  </si>
  <si>
    <t>Текущий ремонт, приобретение оборудования, инвентаря, мебели и материалов в МБУ ДО ДШИ № 2</t>
  </si>
  <si>
    <t>Приобретение инвентаря для клуба "Матрица" при МАУ "МЦ города Твери"</t>
  </si>
  <si>
    <t>Приобретение оборудования, мебели для учебных кабинетов, пошив костюмов в МБУ ДК "Затверецкий"</t>
  </si>
  <si>
    <t>Приобретение инвентаря для МАУ "МБС города Твери" (филиал по адресу: ул. Фурманова, д.1а)</t>
  </si>
  <si>
    <t>Текущий ремонт, приобретение оборудования, инвентаря и материалов в МБДОУ десткий сад № 100</t>
  </si>
  <si>
    <t>Текущий ремонт, приобретение оборудования, инвентаря и материалов в МБДОУ десткий сад № 115</t>
  </si>
  <si>
    <t>Текущий ремонт, приобретение оборудования, инвентаря и материалов в МБДОУ десткий сад № 127</t>
  </si>
  <si>
    <t>Текущий ремонт, приобретение оборудования, инвентаря и материалов в МБДОУ десткий сад № 140</t>
  </si>
  <si>
    <t>Текущий ремонт, приобретение оборудования, инвентаря и материалов в МОУ СОШ № 3</t>
  </si>
  <si>
    <t>Аварийный ремонт канализации в туалете, ремонт стен и потолка туалета группы (помещение № 24 по тех.паспорту) в МОУ СОШ № 3</t>
  </si>
  <si>
    <t>Текущий ремонт, приобретение оборудования, инвентаря и материалов МОУ СОШ № 4</t>
  </si>
  <si>
    <t>Текущий ремонт, приобретение оборудования, инвентаря и материалов МОУ СОШ № 35</t>
  </si>
  <si>
    <t>Текущий ремонт, приобретение оборудования, инвентаря и материалов МОУ СОШ № 46</t>
  </si>
  <si>
    <t>Текущий ремонт, приобретение оборудования, инвентаря и материалов МОУ СШ № 53</t>
  </si>
  <si>
    <t>Замена оконных блоков, текущий ремонт, приобретение оборудования, инвентаря и материалов в МОУ СШ № 53 (дошкольное отделение)</t>
  </si>
  <si>
    <t>Нечаев Д.Л.</t>
  </si>
  <si>
    <t>Ремонт и (или) установка новых элементов детских игровых и спортивных элементов (ремонт ограждения спортивной площадки) по адресу: Комсомольский проспект, д. 9, 11А</t>
  </si>
  <si>
    <t>Ремонт и (или) установка новых элементов детских игровых и спортивных элементов по адресу: б-р Шмидта, д. 40</t>
  </si>
  <si>
    <t>Текущий ремонт, приобретение оборудования, инвентаря и материалов в МБДОУ десткий сад № 145</t>
  </si>
  <si>
    <t>Текущий ремонт в МОУ СОШ № 3 (дошкольное отделение)</t>
  </si>
  <si>
    <t>Текущий ремонт, приобретение оборудования, инвентаря и материалов в МОУ СОШ № 35</t>
  </si>
  <si>
    <t>Текущий ремонт, приобретение оборудования, инвентаря и материалов в МОУ СОШ № 46</t>
  </si>
  <si>
    <t>Текущий ремонт, приобретение оборудования, инвентаря и материалов в МОУ СШ № 53</t>
  </si>
  <si>
    <t>Администрация Заволжского района в городе Твери</t>
  </si>
  <si>
    <t>Ообрудование детской игровой площадки на земельном участке с кадастровым номером 69:40:0200077:58 Тверь, ул. Центральная (пос. Элеватор), д. 12</t>
  </si>
  <si>
    <t>Текущий ремонт МОУ СОШ № 4</t>
  </si>
  <si>
    <t>Блиновский Д.А.</t>
  </si>
  <si>
    <t>Закупка инвентаря и экиперовки для единоборств для нужд МБУ СШ "Лидер"</t>
  </si>
  <si>
    <t>Закупка и монтаж велопарковки на 50 мест для нужд МБОУ ЦО имени А. Атрощанка</t>
  </si>
  <si>
    <t xml:space="preserve">Мирошкина М.Е. </t>
  </si>
  <si>
    <t>Ремонт Большого выставочного зала в МБУК ТГМВЦ</t>
  </si>
  <si>
    <t>Модернизация кухонного оборудования МБДОУ детский сад № 38</t>
  </si>
  <si>
    <t>Ремонт автоматической пожарной сигнализации и системы оповещения эвакуации людей при пожаре в МБДОУ детский сад № 48</t>
  </si>
  <si>
    <t>Устройство вентилируемого фасада МБДОУ детский сад № 62</t>
  </si>
  <si>
    <t>Замена дверного блока в МБДОУ детский сад № 101</t>
  </si>
  <si>
    <t>Ремонт автоматической пожарной сигнализации и системы оповещения эвакуации людей при пожаре в МБДОУ детский сад № 129</t>
  </si>
  <si>
    <t>Замена дверных блоков в МБДОУ детский сад № 158</t>
  </si>
  <si>
    <t>Замена оконных блоков в МОУ СОШ № 16</t>
  </si>
  <si>
    <t>Устинова О.К.</t>
  </si>
  <si>
    <t>Закупка инвентаря для роллер школы и кружка по шахматам для клуба "Матрица" при МАУ "Молодежный центр г. Твери</t>
  </si>
  <si>
    <t>Ремонт крылец в МБДОУ десткий сад № 48</t>
  </si>
  <si>
    <t>Замена оконных блоков в МБДОУ детский сад № 135</t>
  </si>
  <si>
    <t>Замена оконных блоков в МБОУ СШ № 36</t>
  </si>
  <si>
    <t>Текущий ремонт в МБОУ СОШ № 4</t>
  </si>
  <si>
    <t>Юровский С.А.</t>
  </si>
  <si>
    <t>Обустройство детской площадки по адресу: п. Красное Знамя (ул. Школьная)</t>
  </si>
  <si>
    <t>Ремонт и (или) установка новых элементов детских игровых и спортивных элементов в сквере на Пожарной площади г. Твери (ул. Академика Туполева, 3)</t>
  </si>
  <si>
    <t>МБДОУ детский сад № 92, приобретение детских кроватей</t>
  </si>
  <si>
    <t>МБОУ СОШ № 4. Текущий ремонт и помещениях учреждения</t>
  </si>
  <si>
    <t>МОУ "Тверская гимназия № 6", приобретение оргтехники</t>
  </si>
  <si>
    <t>МБОУ "СОШ № 22", закупка спортивного инвентаря</t>
  </si>
  <si>
    <t>Приобретение линолеума в филиал № 30 МАУ "МБС города Твери"</t>
  </si>
  <si>
    <t>Замена оконных блоков в МБДОУ детский сад № 96</t>
  </si>
  <si>
    <t>Дооборудование системы видеонаблюдения МОУ СОШ № 14</t>
  </si>
  <si>
    <t>Закупка спортивного инвентаря в МОУ "Гимназия № 10"</t>
  </si>
  <si>
    <t>по состоянию на 01 мая 2022 года</t>
  </si>
  <si>
    <r>
      <rPr>
        <sz val="12"/>
        <color rgb="FFFF0000"/>
        <rFont val="Times New Roman"/>
        <family val="1"/>
        <charset val="204"/>
      </rPr>
      <t>Комплектование библиотечного фонда библиотеки им. П.А. Кропоткина (филиал № 1)</t>
    </r>
    <r>
      <rPr>
        <sz val="12"/>
        <rFont val="Times New Roman"/>
        <family val="1"/>
        <charset val="204"/>
      </rPr>
      <t xml:space="preserve"> МАУ "МБС города Твери" </t>
    </r>
  </si>
  <si>
    <t>Холодов И.А.</t>
  </si>
  <si>
    <t>Текущий ремонт здания, ремонт пищеблока, приобретение мебели, приобретение комплектующих для ремонта мебели и спортивно-игрового оборудования, ремонт мебели и спортивно-игрового оборудования МБДОУ детский сад № 51</t>
  </si>
  <si>
    <t>Текущий ремонт в МОУ "Гимназия № 10"</t>
  </si>
  <si>
    <t>Дмитриев А.В.</t>
  </si>
  <si>
    <t>Устройство детской спортивной площадки на земельном участке с кадастровым номером 69:40:0300095:32 на Пролетарской набережной в городе твери (2 этап)</t>
  </si>
  <si>
    <t>Усиление технической базы (Персональный компьютер, лазерный принтер, планшет для рисования песком - 2 шт.) библиотеки им С.М. Кирова (филиал № 3)</t>
  </si>
  <si>
    <t>Косметический ремонт фасада здания МБДОУ детcкий сад № 79</t>
  </si>
  <si>
    <t>Установка окон МБДОУ детский сад № 108</t>
  </si>
  <si>
    <t>Приобретение детских кроваток в МБДОУ детский сад № 162</t>
  </si>
  <si>
    <t>Ремонт здания школы (крыльцо со ступенями) МОУ СОШ № 38</t>
  </si>
  <si>
    <t>Администрация Пролетарского района в городе Твери</t>
  </si>
  <si>
    <r>
      <t xml:space="preserve">Приобретение и установка противопожарной двери в электрощитовую, ремонт калитки и установка электронного замка, </t>
    </r>
    <r>
      <rPr>
        <sz val="12"/>
        <color rgb="FFFF0000"/>
        <rFont val="Times New Roman"/>
        <family val="1"/>
        <charset val="204"/>
      </rPr>
      <t xml:space="preserve">ремонт </t>
    </r>
    <r>
      <rPr>
        <sz val="12"/>
        <rFont val="Times New Roman"/>
        <family val="1"/>
        <charset val="204"/>
      </rPr>
      <t>системы видеонаблюдения в МБДОУ детский сад № 141</t>
    </r>
  </si>
  <si>
    <r>
      <rPr>
        <sz val="12"/>
        <color rgb="FF0000FF"/>
        <rFont val="Times New Roman"/>
        <family val="1"/>
        <charset val="204"/>
      </rPr>
      <t>Текущий ремонт</t>
    </r>
    <r>
      <rPr>
        <sz val="12"/>
        <rFont val="Times New Roman"/>
        <family val="1"/>
        <charset val="204"/>
      </rPr>
      <t xml:space="preserve"> Библиотеки семейного чтения (филиал №27) МАУ "МБС г. Твери"</t>
    </r>
  </si>
  <si>
    <r>
      <rPr>
        <sz val="12"/>
        <color rgb="FF0000FF"/>
        <rFont val="Times New Roman"/>
        <family val="1"/>
        <charset val="204"/>
      </rPr>
      <t>Комплектование библиотечного фонда</t>
    </r>
    <r>
      <rPr>
        <sz val="12"/>
        <rFont val="Times New Roman"/>
        <family val="1"/>
        <charset val="204"/>
      </rPr>
      <t xml:space="preserve"> Библиотеки семейного чтения (филиал №13) МАУ "МБС г. Твери"</t>
    </r>
  </si>
  <si>
    <t>Текущий ремонт помещений 1-го этажа и пищеблока в МБДОУ детский сад № 134</t>
  </si>
  <si>
    <t>МБОУ "СШ № 53", текущий ремонт в помещениях учреждения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</si>
</sst>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trike/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4"/>
      <color rgb="FF0000FF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0"/>
      <color rgb="FF0000FF"/>
      <name val="Calibri"/>
      <family val="2"/>
      <scheme val="minor"/>
    </font>
    <font>
      <sz val="10"/>
      <color rgb="FF0000FF"/>
      <name val="Times New Roman"/>
      <family val="1"/>
      <charset val="204"/>
    </font>
    <font>
      <sz val="12"/>
      <color rgb="FF0000FF"/>
      <name val="Calibri"/>
      <family val="2"/>
      <scheme val="minor"/>
    </font>
    <font>
      <b/>
      <sz val="12"/>
      <color rgb="FF0000FF"/>
      <name val="Times New Roman"/>
      <family val="1"/>
      <charset val="204"/>
    </font>
    <font>
      <sz val="12"/>
      <color rgb="FF9900CC"/>
      <name val="Times New Roman"/>
      <family val="1"/>
      <charset val="204"/>
    </font>
    <font>
      <sz val="11"/>
      <color rgb="FF9900CC"/>
      <name val="Calibri"/>
      <family val="2"/>
      <scheme val="minor"/>
    </font>
    <font>
      <sz val="14"/>
      <color rgb="FF9900CC"/>
      <name val="Times New Roman"/>
      <family val="1"/>
      <charset val="204"/>
    </font>
    <font>
      <b/>
      <sz val="16"/>
      <color rgb="FF9900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90000"/>
      <name val="Times New Roman"/>
      <family val="1"/>
      <charset val="204"/>
    </font>
    <font>
      <sz val="11"/>
      <color rgb="FF990000"/>
      <name val="Calibri"/>
      <family val="2"/>
      <scheme val="minor"/>
    </font>
    <font>
      <sz val="14"/>
      <color rgb="FF99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800080"/>
      <name val="Times New Roman"/>
      <family val="1"/>
      <charset val="204"/>
    </font>
    <font>
      <sz val="11"/>
      <color rgb="FF800080"/>
      <name val="Times New Roman"/>
      <family val="1"/>
      <charset val="204"/>
    </font>
    <font>
      <sz val="14"/>
      <color rgb="FF800080"/>
      <name val="Times New Roman"/>
      <family val="1"/>
      <charset val="204"/>
    </font>
    <font>
      <sz val="11"/>
      <color rgb="FF800080"/>
      <name val="Calibri"/>
      <family val="2"/>
      <scheme val="minor"/>
    </font>
    <font>
      <b/>
      <sz val="12"/>
      <color rgb="FF0000FF"/>
      <name val="Calibri"/>
      <family val="2"/>
      <charset val="204"/>
      <scheme val="minor"/>
    </font>
    <font>
      <b/>
      <sz val="12"/>
      <color rgb="FF0000FF"/>
      <name val="Calibri"/>
      <family val="2"/>
      <scheme val="minor"/>
    </font>
    <font>
      <sz val="11"/>
      <color rgb="FF9900CC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9"/>
      <name val="Calibri"/>
      <family val="2"/>
      <scheme val="minor"/>
    </font>
    <font>
      <b/>
      <sz val="10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vertical="center"/>
    </xf>
    <xf numFmtId="16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Border="1"/>
    <xf numFmtId="0" fontId="4" fillId="0" borderId="0" xfId="0" applyFont="1"/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0" xfId="0" applyFont="1"/>
    <xf numFmtId="0" fontId="5" fillId="0" borderId="0" xfId="0" applyFont="1"/>
    <xf numFmtId="49" fontId="1" fillId="0" borderId="0" xfId="0" applyNumberFormat="1" applyFont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164" fontId="15" fillId="3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/>
    <xf numFmtId="49" fontId="15" fillId="0" borderId="0" xfId="0" applyNumberFormat="1" applyFont="1" applyAlignment="1">
      <alignment vertical="center"/>
    </xf>
    <xf numFmtId="0" fontId="18" fillId="0" borderId="0" xfId="0" applyFont="1" applyBorder="1"/>
    <xf numFmtId="0" fontId="18" fillId="0" borderId="0" xfId="0" applyFont="1"/>
    <xf numFmtId="0" fontId="12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0" fontId="10" fillId="2" borderId="0" xfId="0" applyFont="1" applyFill="1" applyBorder="1"/>
    <xf numFmtId="0" fontId="10" fillId="2" borderId="0" xfId="0" applyFont="1" applyFill="1"/>
    <xf numFmtId="49" fontId="13" fillId="2" borderId="0" xfId="0" applyNumberFormat="1" applyFont="1" applyFill="1" applyAlignment="1">
      <alignment vertical="center"/>
    </xf>
    <xf numFmtId="0" fontId="12" fillId="2" borderId="0" xfId="0" applyFont="1" applyFill="1" applyBorder="1"/>
    <xf numFmtId="0" fontId="12" fillId="2" borderId="0" xfId="0" applyFont="1" applyFill="1"/>
    <xf numFmtId="49" fontId="27" fillId="2" borderId="0" xfId="0" applyNumberFormat="1" applyFont="1" applyFill="1" applyAlignment="1">
      <alignment vertical="center"/>
    </xf>
    <xf numFmtId="164" fontId="25" fillId="2" borderId="0" xfId="0" applyNumberFormat="1" applyFont="1" applyFill="1" applyBorder="1" applyAlignment="1">
      <alignment horizontal="center" vertical="top" wrapText="1"/>
    </xf>
    <xf numFmtId="0" fontId="26" fillId="2" borderId="0" xfId="0" applyFont="1" applyFill="1" applyBorder="1"/>
    <xf numFmtId="0" fontId="26" fillId="2" borderId="0" xfId="0" applyFont="1" applyFill="1"/>
    <xf numFmtId="164" fontId="2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/>
    <xf numFmtId="0" fontId="14" fillId="2" borderId="0" xfId="0" applyFont="1" applyFill="1"/>
    <xf numFmtId="164" fontId="4" fillId="2" borderId="0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22" fillId="2" borderId="0" xfId="0" applyNumberFormat="1" applyFont="1" applyFill="1" applyAlignment="1">
      <alignment vertical="center"/>
    </xf>
    <xf numFmtId="164" fontId="20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/>
    <xf numFmtId="0" fontId="21" fillId="2" borderId="0" xfId="0" applyFont="1" applyFill="1"/>
    <xf numFmtId="0" fontId="31" fillId="2" borderId="0" xfId="0" applyFont="1" applyFill="1" applyAlignment="1">
      <alignment horizontal="center" vertical="center"/>
    </xf>
    <xf numFmtId="49" fontId="32" fillId="2" borderId="0" xfId="0" applyNumberFormat="1" applyFont="1" applyFill="1" applyAlignment="1">
      <alignment vertical="center"/>
    </xf>
    <xf numFmtId="164" fontId="30" fillId="2" borderId="0" xfId="0" applyNumberFormat="1" applyFont="1" applyFill="1" applyBorder="1" applyAlignment="1">
      <alignment horizontal="center" vertical="top" wrapText="1"/>
    </xf>
    <xf numFmtId="0" fontId="33" fillId="2" borderId="0" xfId="0" applyFont="1" applyFill="1" applyBorder="1"/>
    <xf numFmtId="0" fontId="33" fillId="2" borderId="0" xfId="0" applyFont="1" applyFill="1"/>
    <xf numFmtId="164" fontId="19" fillId="2" borderId="0" xfId="0" applyNumberFormat="1" applyFont="1" applyFill="1" applyAlignment="1">
      <alignment horizontal="center" vertical="center"/>
    </xf>
    <xf numFmtId="164" fontId="19" fillId="2" borderId="0" xfId="0" applyNumberFormat="1" applyFont="1" applyFill="1" applyAlignment="1">
      <alignment horizontal="center"/>
    </xf>
    <xf numFmtId="164" fontId="34" fillId="2" borderId="0" xfId="0" applyNumberFormat="1" applyFont="1" applyFill="1" applyAlignment="1">
      <alignment horizontal="center"/>
    </xf>
    <xf numFmtId="164" fontId="35" fillId="2" borderId="0" xfId="0" applyNumberFormat="1" applyFont="1" applyFill="1"/>
    <xf numFmtId="164" fontId="35" fillId="0" borderId="0" xfId="0" applyNumberFormat="1" applyFont="1"/>
    <xf numFmtId="0" fontId="36" fillId="2" borderId="0" xfId="0" applyFont="1" applyFill="1" applyAlignment="1">
      <alignment horizontal="center" vertical="center"/>
    </xf>
    <xf numFmtId="164" fontId="37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40" fillId="2" borderId="0" xfId="0" applyFont="1" applyFill="1" applyAlignment="1">
      <alignment horizontal="center" vertical="top"/>
    </xf>
    <xf numFmtId="0" fontId="39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/>
    </xf>
    <xf numFmtId="164" fontId="39" fillId="2" borderId="0" xfId="0" applyNumberFormat="1" applyFont="1" applyFill="1" applyBorder="1" applyAlignment="1">
      <alignment horizontal="center" vertical="top"/>
    </xf>
    <xf numFmtId="0" fontId="39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2" fillId="2" borderId="1" xfId="0" applyFont="1" applyFill="1" applyBorder="1" applyAlignment="1">
      <alignment horizontal="center" vertical="top" wrapText="1"/>
    </xf>
    <xf numFmtId="0" fontId="42" fillId="2" borderId="0" xfId="0" applyFont="1" applyFill="1" applyAlignment="1">
      <alignment horizontal="center" vertical="top"/>
    </xf>
    <xf numFmtId="49" fontId="42" fillId="0" borderId="0" xfId="0" applyNumberFormat="1" applyFont="1" applyAlignment="1">
      <alignment vertical="top"/>
    </xf>
    <xf numFmtId="164" fontId="43" fillId="0" borderId="0" xfId="0" applyNumberFormat="1" applyFont="1" applyAlignment="1">
      <alignment horizontal="center" vertical="top"/>
    </xf>
    <xf numFmtId="164" fontId="42" fillId="3" borderId="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164" fontId="1" fillId="2" borderId="1" xfId="0" applyNumberFormat="1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45" fillId="0" borderId="0" xfId="0" applyNumberFormat="1" applyFont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164" fontId="24" fillId="2" borderId="1" xfId="0" applyNumberFormat="1" applyFont="1" applyFill="1" applyBorder="1" applyAlignment="1">
      <alignment vertical="top" wrapText="1"/>
    </xf>
    <xf numFmtId="0" fontId="31" fillId="2" borderId="0" xfId="0" applyFont="1" applyFill="1" applyAlignment="1">
      <alignment horizontal="center" vertical="top"/>
    </xf>
    <xf numFmtId="49" fontId="32" fillId="2" borderId="0" xfId="0" applyNumberFormat="1" applyFont="1" applyFill="1" applyAlignment="1">
      <alignment vertical="top"/>
    </xf>
    <xf numFmtId="164" fontId="19" fillId="2" borderId="0" xfId="0" applyNumberFormat="1" applyFont="1" applyFill="1" applyAlignment="1">
      <alignment horizontal="center" vertical="top"/>
    </xf>
    <xf numFmtId="0" fontId="33" fillId="2" borderId="0" xfId="0" applyFont="1" applyFill="1" applyBorder="1" applyAlignment="1">
      <alignment vertical="top"/>
    </xf>
    <xf numFmtId="0" fontId="33" fillId="2" borderId="0" xfId="0" applyFont="1" applyFill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8" fillId="2" borderId="0" xfId="0" applyFont="1" applyFill="1" applyAlignment="1">
      <alignment horizontal="center" vertical="top"/>
    </xf>
    <xf numFmtId="49" fontId="8" fillId="2" borderId="0" xfId="0" applyNumberFormat="1" applyFont="1" applyFill="1" applyAlignment="1">
      <alignment vertical="top"/>
    </xf>
    <xf numFmtId="164" fontId="46" fillId="2" borderId="0" xfId="0" applyNumberFormat="1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49" fontId="13" fillId="2" borderId="0" xfId="0" applyNumberFormat="1" applyFont="1" applyFill="1" applyAlignment="1">
      <alignment vertical="top"/>
    </xf>
    <xf numFmtId="164" fontId="34" fillId="2" borderId="0" xfId="0" applyNumberFormat="1" applyFont="1" applyFill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164" fontId="35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49" fontId="11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center" vertical="top"/>
    </xf>
    <xf numFmtId="164" fontId="9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47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164" fontId="47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00CC"/>
      <color rgb="FF0000FF"/>
      <color rgb="FF6600CC"/>
      <color rgb="FF990000"/>
      <color rgb="FF00CC00"/>
      <color rgb="FFCC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view="pageBreakPreview" topLeftCell="A148" zoomScale="90" zoomScaleNormal="100" zoomScaleSheetLayoutView="90" workbookViewId="0">
      <selection activeCell="C150" sqref="C150"/>
    </sheetView>
  </sheetViews>
  <sheetFormatPr defaultRowHeight="18"/>
  <cols>
    <col min="1" max="1" width="8.21875" style="116" customWidth="1"/>
    <col min="2" max="2" width="14.21875" style="85" customWidth="1"/>
    <col min="3" max="3" width="78.88671875" style="86" customWidth="1"/>
    <col min="4" max="5" width="11.5546875" style="84" customWidth="1"/>
    <col min="6" max="6" width="32.6640625" style="90" customWidth="1"/>
    <col min="7" max="7" width="2" style="41" customWidth="1"/>
    <col min="8" max="8" width="1.88671875" style="3" customWidth="1"/>
    <col min="9" max="9" width="12.33203125" style="64" bestFit="1" customWidth="1"/>
    <col min="10" max="10" width="27" style="18" customWidth="1"/>
    <col min="11" max="12" width="8.88671875" style="18"/>
  </cols>
  <sheetData>
    <row r="1" spans="1:16" s="10" customFormat="1">
      <c r="A1" s="152" t="s">
        <v>95</v>
      </c>
      <c r="B1" s="152"/>
      <c r="C1" s="152"/>
      <c r="D1" s="152"/>
      <c r="E1" s="152"/>
      <c r="F1" s="152"/>
      <c r="G1" s="41"/>
      <c r="H1" s="11"/>
      <c r="I1" s="64"/>
      <c r="J1" s="19"/>
      <c r="K1" s="19"/>
      <c r="L1" s="19"/>
    </row>
    <row r="2" spans="1:16" s="10" customFormat="1">
      <c r="A2" s="152" t="s">
        <v>157</v>
      </c>
      <c r="B2" s="152"/>
      <c r="C2" s="152"/>
      <c r="D2" s="152"/>
      <c r="E2" s="152"/>
      <c r="F2" s="152"/>
      <c r="G2" s="41"/>
      <c r="H2" s="11"/>
      <c r="I2" s="64"/>
      <c r="J2" s="19"/>
      <c r="K2" s="19"/>
      <c r="L2" s="19"/>
    </row>
    <row r="3" spans="1:16" s="10" customFormat="1">
      <c r="A3" s="115"/>
      <c r="B3" s="148"/>
      <c r="C3" s="87"/>
      <c r="D3" s="88"/>
      <c r="E3" s="88"/>
      <c r="F3" s="89"/>
      <c r="G3" s="41"/>
      <c r="H3" s="11"/>
      <c r="I3" s="64"/>
      <c r="J3" s="19"/>
      <c r="K3" s="19"/>
      <c r="L3" s="19"/>
    </row>
    <row r="4" spans="1:16" s="10" customFormat="1">
      <c r="A4" s="116"/>
      <c r="B4" s="85"/>
      <c r="C4" s="86"/>
      <c r="D4" s="84"/>
      <c r="E4" s="84"/>
      <c r="F4" s="90" t="s">
        <v>14</v>
      </c>
      <c r="G4" s="41"/>
      <c r="H4" s="11"/>
      <c r="I4" s="64"/>
      <c r="J4" s="19"/>
      <c r="K4" s="19"/>
      <c r="L4" s="19"/>
      <c r="M4" s="19"/>
      <c r="N4" s="19"/>
      <c r="O4" s="19"/>
      <c r="P4" s="19"/>
    </row>
    <row r="5" spans="1:16" s="113" customFormat="1" ht="58.8" customHeight="1">
      <c r="A5" s="107" t="s">
        <v>7</v>
      </c>
      <c r="B5" s="107" t="s">
        <v>0</v>
      </c>
      <c r="C5" s="107" t="s">
        <v>1</v>
      </c>
      <c r="D5" s="107" t="s">
        <v>32</v>
      </c>
      <c r="E5" s="107" t="s">
        <v>94</v>
      </c>
      <c r="F5" s="107" t="s">
        <v>3</v>
      </c>
      <c r="G5" s="108"/>
      <c r="H5" s="109"/>
      <c r="I5" s="110"/>
      <c r="J5" s="111"/>
      <c r="K5" s="112"/>
      <c r="L5" s="111"/>
      <c r="M5" s="112"/>
      <c r="N5" s="112"/>
      <c r="O5" s="112"/>
      <c r="P5" s="112"/>
    </row>
    <row r="6" spans="1:16" s="14" customFormat="1" ht="13.8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42"/>
      <c r="H6" s="15"/>
      <c r="I6" s="119"/>
      <c r="J6" s="120"/>
      <c r="K6" s="20"/>
      <c r="L6" s="120"/>
      <c r="M6" s="20"/>
      <c r="N6" s="20"/>
      <c r="O6" s="20"/>
      <c r="P6" s="20"/>
    </row>
    <row r="7" spans="1:16" s="14" customFormat="1" ht="39.6">
      <c r="A7" s="81">
        <v>1</v>
      </c>
      <c r="B7" s="81" t="s">
        <v>17</v>
      </c>
      <c r="C7" s="91" t="s">
        <v>153</v>
      </c>
      <c r="D7" s="92">
        <v>25</v>
      </c>
      <c r="E7" s="92">
        <v>25</v>
      </c>
      <c r="F7" s="114" t="s">
        <v>6</v>
      </c>
      <c r="G7" s="42"/>
      <c r="H7" s="15"/>
      <c r="I7" s="64">
        <f>SUM(D7:D19)</f>
        <v>1000</v>
      </c>
      <c r="J7" s="25"/>
      <c r="K7" s="20"/>
      <c r="L7" s="25"/>
      <c r="M7" s="20"/>
      <c r="N7" s="20"/>
      <c r="O7" s="20"/>
      <c r="P7" s="20"/>
    </row>
    <row r="8" spans="1:16" s="30" customFormat="1" ht="26.4">
      <c r="A8" s="81">
        <v>1</v>
      </c>
      <c r="B8" s="81" t="s">
        <v>17</v>
      </c>
      <c r="C8" s="91" t="s">
        <v>47</v>
      </c>
      <c r="D8" s="93">
        <v>75</v>
      </c>
      <c r="E8" s="93"/>
      <c r="F8" s="114" t="s">
        <v>15</v>
      </c>
      <c r="G8" s="42"/>
      <c r="H8" s="27"/>
      <c r="I8" s="64"/>
      <c r="J8" s="28"/>
      <c r="K8" s="29"/>
      <c r="L8" s="28"/>
      <c r="M8" s="29"/>
      <c r="N8" s="29"/>
      <c r="O8" s="29"/>
      <c r="P8" s="29"/>
    </row>
    <row r="9" spans="1:16" s="30" customFormat="1" ht="26.4">
      <c r="A9" s="81">
        <v>1</v>
      </c>
      <c r="B9" s="81" t="s">
        <v>17</v>
      </c>
      <c r="C9" s="91" t="s">
        <v>46</v>
      </c>
      <c r="D9" s="93">
        <v>75</v>
      </c>
      <c r="E9" s="93"/>
      <c r="F9" s="114" t="s">
        <v>15</v>
      </c>
      <c r="G9" s="42"/>
      <c r="H9" s="27"/>
      <c r="I9" s="64"/>
      <c r="J9" s="28"/>
      <c r="K9" s="29"/>
      <c r="L9" s="28"/>
      <c r="M9" s="29"/>
      <c r="N9" s="29"/>
      <c r="O9" s="29"/>
      <c r="P9" s="29"/>
    </row>
    <row r="10" spans="1:16" s="30" customFormat="1" ht="26.4">
      <c r="A10" s="81">
        <v>1</v>
      </c>
      <c r="B10" s="81" t="s">
        <v>17</v>
      </c>
      <c r="C10" s="91" t="s">
        <v>24</v>
      </c>
      <c r="D10" s="93">
        <v>75</v>
      </c>
      <c r="E10" s="93"/>
      <c r="F10" s="114" t="s">
        <v>15</v>
      </c>
      <c r="G10" s="42"/>
      <c r="H10" s="27"/>
      <c r="I10" s="64"/>
      <c r="J10" s="28"/>
      <c r="K10" s="29"/>
      <c r="L10" s="28"/>
      <c r="M10" s="29"/>
      <c r="N10" s="29"/>
      <c r="O10" s="29"/>
      <c r="P10" s="29"/>
    </row>
    <row r="11" spans="1:16" s="30" customFormat="1" ht="26.4">
      <c r="A11" s="81">
        <v>1</v>
      </c>
      <c r="B11" s="81" t="s">
        <v>17</v>
      </c>
      <c r="C11" s="91" t="s">
        <v>18</v>
      </c>
      <c r="D11" s="93">
        <v>75</v>
      </c>
      <c r="E11" s="93"/>
      <c r="F11" s="114" t="s">
        <v>15</v>
      </c>
      <c r="G11" s="42"/>
      <c r="H11" s="27"/>
      <c r="I11" s="64"/>
      <c r="J11" s="28"/>
      <c r="K11" s="29"/>
      <c r="L11" s="28"/>
      <c r="M11" s="29"/>
      <c r="N11" s="29"/>
      <c r="O11" s="29"/>
      <c r="P11" s="29"/>
    </row>
    <row r="12" spans="1:16" s="30" customFormat="1" ht="26.4">
      <c r="A12" s="81">
        <v>1</v>
      </c>
      <c r="B12" s="81" t="s">
        <v>17</v>
      </c>
      <c r="C12" s="91" t="s">
        <v>48</v>
      </c>
      <c r="D12" s="93">
        <v>75</v>
      </c>
      <c r="E12" s="93">
        <v>75</v>
      </c>
      <c r="F12" s="114" t="s">
        <v>15</v>
      </c>
      <c r="G12" s="42"/>
      <c r="H12" s="27"/>
      <c r="I12" s="64"/>
      <c r="J12" s="28"/>
      <c r="K12" s="29"/>
      <c r="L12" s="28"/>
      <c r="M12" s="29"/>
      <c r="N12" s="29"/>
      <c r="O12" s="29"/>
      <c r="P12" s="29"/>
    </row>
    <row r="13" spans="1:16" s="30" customFormat="1" ht="26.4">
      <c r="A13" s="81">
        <v>1</v>
      </c>
      <c r="B13" s="81" t="s">
        <v>17</v>
      </c>
      <c r="C13" s="91" t="s">
        <v>21</v>
      </c>
      <c r="D13" s="93">
        <v>75</v>
      </c>
      <c r="E13" s="93"/>
      <c r="F13" s="114" t="s">
        <v>15</v>
      </c>
      <c r="G13" s="42"/>
      <c r="H13" s="27"/>
      <c r="I13" s="64"/>
      <c r="J13" s="28"/>
      <c r="K13" s="29"/>
      <c r="L13" s="28"/>
      <c r="M13" s="29"/>
      <c r="N13" s="29"/>
      <c r="O13" s="29"/>
      <c r="P13" s="29"/>
    </row>
    <row r="14" spans="1:16" s="30" customFormat="1" ht="26.4">
      <c r="A14" s="81">
        <v>1</v>
      </c>
      <c r="B14" s="81" t="s">
        <v>17</v>
      </c>
      <c r="C14" s="91" t="s">
        <v>45</v>
      </c>
      <c r="D14" s="93">
        <v>75</v>
      </c>
      <c r="E14" s="93"/>
      <c r="F14" s="114" t="s">
        <v>15</v>
      </c>
      <c r="G14" s="42"/>
      <c r="H14" s="27"/>
      <c r="I14" s="64"/>
      <c r="J14" s="28"/>
      <c r="K14" s="29"/>
      <c r="L14" s="28"/>
      <c r="M14" s="29"/>
      <c r="N14" s="29"/>
      <c r="O14" s="29"/>
      <c r="P14" s="29"/>
    </row>
    <row r="15" spans="1:16" s="30" customFormat="1" ht="26.4">
      <c r="A15" s="81">
        <v>1</v>
      </c>
      <c r="B15" s="81" t="s">
        <v>17</v>
      </c>
      <c r="C15" s="91" t="s">
        <v>20</v>
      </c>
      <c r="D15" s="93">
        <v>75</v>
      </c>
      <c r="E15" s="93"/>
      <c r="F15" s="114" t="s">
        <v>15</v>
      </c>
      <c r="G15" s="42"/>
      <c r="H15" s="27"/>
      <c r="I15" s="64"/>
      <c r="J15" s="28"/>
      <c r="K15" s="29"/>
      <c r="L15" s="28"/>
      <c r="M15" s="29"/>
      <c r="N15" s="29"/>
      <c r="O15" s="29"/>
      <c r="P15" s="29"/>
    </row>
    <row r="16" spans="1:16" s="30" customFormat="1" ht="31.2">
      <c r="A16" s="81">
        <v>1</v>
      </c>
      <c r="B16" s="81" t="s">
        <v>17</v>
      </c>
      <c r="C16" s="91" t="s">
        <v>44</v>
      </c>
      <c r="D16" s="93">
        <v>75</v>
      </c>
      <c r="E16" s="93"/>
      <c r="F16" s="114" t="s">
        <v>15</v>
      </c>
      <c r="G16" s="42"/>
      <c r="H16" s="27"/>
      <c r="I16" s="64"/>
      <c r="J16" s="28"/>
      <c r="K16" s="29"/>
      <c r="L16" s="28"/>
      <c r="M16" s="29"/>
      <c r="N16" s="29"/>
      <c r="O16" s="29"/>
      <c r="P16" s="29"/>
    </row>
    <row r="17" spans="1:16" s="33" customFormat="1" ht="26.4">
      <c r="A17" s="81">
        <v>1</v>
      </c>
      <c r="B17" s="81" t="s">
        <v>17</v>
      </c>
      <c r="C17" s="91" t="s">
        <v>23</v>
      </c>
      <c r="D17" s="92">
        <v>100</v>
      </c>
      <c r="E17" s="92"/>
      <c r="F17" s="114" t="s">
        <v>15</v>
      </c>
      <c r="G17" s="43"/>
      <c r="H17" s="31"/>
      <c r="I17" s="64"/>
      <c r="J17" s="28"/>
      <c r="K17" s="32"/>
      <c r="L17" s="28"/>
      <c r="M17" s="32"/>
      <c r="N17" s="32"/>
      <c r="O17" s="32"/>
      <c r="P17" s="32"/>
    </row>
    <row r="18" spans="1:16" s="30" customFormat="1" ht="26.4">
      <c r="A18" s="81">
        <v>1</v>
      </c>
      <c r="B18" s="81" t="s">
        <v>17</v>
      </c>
      <c r="C18" s="91" t="s">
        <v>19</v>
      </c>
      <c r="D18" s="92">
        <v>100</v>
      </c>
      <c r="E18" s="92"/>
      <c r="F18" s="114" t="s">
        <v>15</v>
      </c>
      <c r="G18" s="42"/>
      <c r="H18" s="27"/>
      <c r="I18" s="64"/>
      <c r="J18" s="28"/>
      <c r="K18" s="29"/>
      <c r="L18" s="28"/>
      <c r="M18" s="29"/>
      <c r="N18" s="29"/>
      <c r="O18" s="29"/>
      <c r="P18" s="29"/>
    </row>
    <row r="19" spans="1:16" s="30" customFormat="1" ht="26.4">
      <c r="A19" s="81">
        <v>1</v>
      </c>
      <c r="B19" s="81" t="s">
        <v>17</v>
      </c>
      <c r="C19" s="91" t="s">
        <v>22</v>
      </c>
      <c r="D19" s="92">
        <v>100</v>
      </c>
      <c r="E19" s="92"/>
      <c r="F19" s="114" t="s">
        <v>15</v>
      </c>
      <c r="G19" s="42"/>
      <c r="H19" s="27"/>
      <c r="I19" s="64"/>
      <c r="J19" s="28"/>
      <c r="K19" s="29"/>
      <c r="L19" s="28"/>
      <c r="M19" s="29"/>
      <c r="N19" s="29"/>
      <c r="O19" s="29"/>
      <c r="P19" s="29"/>
    </row>
    <row r="20" spans="1:16" s="30" customFormat="1" ht="31.2">
      <c r="A20" s="81">
        <v>5</v>
      </c>
      <c r="B20" s="81" t="s">
        <v>96</v>
      </c>
      <c r="C20" s="91" t="s">
        <v>97</v>
      </c>
      <c r="D20" s="92">
        <v>40</v>
      </c>
      <c r="E20" s="92"/>
      <c r="F20" s="114" t="s">
        <v>125</v>
      </c>
      <c r="G20" s="42"/>
      <c r="H20" s="27"/>
      <c r="I20" s="64">
        <f>SUM(D20:D39)</f>
        <v>1000</v>
      </c>
      <c r="J20" s="28"/>
      <c r="K20" s="29"/>
      <c r="L20" s="28"/>
      <c r="M20" s="29"/>
      <c r="N20" s="29"/>
      <c r="O20" s="29"/>
      <c r="P20" s="29"/>
    </row>
    <row r="21" spans="1:16" s="30" customFormat="1" ht="46.8">
      <c r="A21" s="81">
        <v>5</v>
      </c>
      <c r="B21" s="81" t="s">
        <v>96</v>
      </c>
      <c r="C21" s="91" t="s">
        <v>98</v>
      </c>
      <c r="D21" s="146">
        <v>40</v>
      </c>
      <c r="E21" s="92"/>
      <c r="F21" s="114" t="s">
        <v>125</v>
      </c>
      <c r="G21" s="42"/>
      <c r="H21" s="27"/>
      <c r="I21" s="64"/>
      <c r="J21" s="28"/>
      <c r="K21" s="29"/>
      <c r="L21" s="28"/>
      <c r="M21" s="29"/>
      <c r="N21" s="29"/>
      <c r="O21" s="29"/>
      <c r="P21" s="29"/>
    </row>
    <row r="22" spans="1:16" s="30" customFormat="1" ht="46.8">
      <c r="A22" s="81">
        <v>5</v>
      </c>
      <c r="B22" s="81" t="s">
        <v>96</v>
      </c>
      <c r="C22" s="91" t="s">
        <v>99</v>
      </c>
      <c r="D22" s="92">
        <v>40</v>
      </c>
      <c r="E22" s="92"/>
      <c r="F22" s="114" t="s">
        <v>125</v>
      </c>
      <c r="G22" s="42"/>
      <c r="H22" s="27"/>
      <c r="I22" s="64"/>
      <c r="J22" s="28"/>
      <c r="K22" s="29"/>
      <c r="L22" s="28"/>
      <c r="M22" s="29"/>
      <c r="N22" s="29"/>
      <c r="O22" s="29"/>
      <c r="P22" s="29"/>
    </row>
    <row r="23" spans="1:16" s="30" customFormat="1" ht="31.2">
      <c r="A23" s="81">
        <v>5</v>
      </c>
      <c r="B23" s="81" t="s">
        <v>96</v>
      </c>
      <c r="C23" s="91" t="s">
        <v>100</v>
      </c>
      <c r="D23" s="92">
        <v>100</v>
      </c>
      <c r="E23" s="92"/>
      <c r="F23" s="114" t="s">
        <v>125</v>
      </c>
      <c r="G23" s="42"/>
      <c r="H23" s="27"/>
      <c r="I23" s="64"/>
      <c r="J23" s="28"/>
      <c r="K23" s="29"/>
      <c r="L23" s="28"/>
      <c r="M23" s="29"/>
      <c r="N23" s="29"/>
      <c r="O23" s="29"/>
      <c r="P23" s="29"/>
    </row>
    <row r="24" spans="1:16" s="30" customFormat="1" ht="31.2">
      <c r="A24" s="81">
        <v>5</v>
      </c>
      <c r="B24" s="81" t="s">
        <v>96</v>
      </c>
      <c r="C24" s="91" t="s">
        <v>101</v>
      </c>
      <c r="D24" s="92">
        <v>108</v>
      </c>
      <c r="E24" s="92"/>
      <c r="F24" s="114" t="s">
        <v>125</v>
      </c>
      <c r="G24" s="42"/>
      <c r="H24" s="27"/>
      <c r="I24" s="64"/>
      <c r="J24" s="28"/>
      <c r="K24" s="29"/>
      <c r="L24" s="28"/>
      <c r="M24" s="29"/>
      <c r="N24" s="29"/>
      <c r="O24" s="29"/>
      <c r="P24" s="29"/>
    </row>
    <row r="25" spans="1:16" s="30" customFormat="1" ht="32.4" customHeight="1">
      <c r="A25" s="81">
        <v>5</v>
      </c>
      <c r="B25" s="81" t="s">
        <v>96</v>
      </c>
      <c r="C25" s="91" t="s">
        <v>102</v>
      </c>
      <c r="D25" s="92">
        <v>30</v>
      </c>
      <c r="E25" s="92"/>
      <c r="F25" s="114" t="s">
        <v>6</v>
      </c>
      <c r="G25" s="42"/>
      <c r="H25" s="27"/>
      <c r="I25" s="64"/>
      <c r="J25" s="28"/>
      <c r="K25" s="29"/>
      <c r="L25" s="28"/>
      <c r="M25" s="29"/>
      <c r="N25" s="29"/>
      <c r="O25" s="29"/>
      <c r="P25" s="29"/>
    </row>
    <row r="26" spans="1:16" s="30" customFormat="1" ht="27.6" customHeight="1">
      <c r="A26" s="81">
        <v>5</v>
      </c>
      <c r="B26" s="81" t="s">
        <v>96</v>
      </c>
      <c r="C26" s="91" t="s">
        <v>103</v>
      </c>
      <c r="D26" s="92">
        <v>10</v>
      </c>
      <c r="E26" s="92"/>
      <c r="F26" s="114" t="s">
        <v>6</v>
      </c>
      <c r="G26" s="42"/>
      <c r="H26" s="27"/>
      <c r="I26" s="64"/>
      <c r="J26" s="28"/>
      <c r="K26" s="29"/>
      <c r="L26" s="28"/>
      <c r="M26" s="29"/>
      <c r="N26" s="29"/>
      <c r="O26" s="29"/>
      <c r="P26" s="29"/>
    </row>
    <row r="27" spans="1:16" s="30" customFormat="1" ht="32.4" customHeight="1">
      <c r="A27" s="81">
        <v>5</v>
      </c>
      <c r="B27" s="81" t="s">
        <v>96</v>
      </c>
      <c r="C27" s="91" t="s">
        <v>104</v>
      </c>
      <c r="D27" s="92">
        <v>70</v>
      </c>
      <c r="E27" s="92"/>
      <c r="F27" s="114" t="s">
        <v>6</v>
      </c>
      <c r="G27" s="42"/>
      <c r="H27" s="27"/>
      <c r="I27" s="64"/>
      <c r="J27" s="28"/>
      <c r="K27" s="29"/>
      <c r="L27" s="28"/>
      <c r="M27" s="29"/>
      <c r="N27" s="29"/>
      <c r="O27" s="29"/>
      <c r="P27" s="29"/>
    </row>
    <row r="28" spans="1:16" s="30" customFormat="1" ht="31.8" customHeight="1">
      <c r="A28" s="81">
        <v>5</v>
      </c>
      <c r="B28" s="81" t="s">
        <v>96</v>
      </c>
      <c r="C28" s="91" t="s">
        <v>105</v>
      </c>
      <c r="D28" s="92">
        <v>10</v>
      </c>
      <c r="E28" s="92">
        <v>10</v>
      </c>
      <c r="F28" s="114" t="s">
        <v>6</v>
      </c>
      <c r="G28" s="42"/>
      <c r="H28" s="27"/>
      <c r="I28" s="64"/>
      <c r="J28" s="28"/>
      <c r="K28" s="29"/>
      <c r="L28" s="28"/>
      <c r="M28" s="29"/>
      <c r="N28" s="29"/>
      <c r="O28" s="29"/>
      <c r="P28" s="29"/>
    </row>
    <row r="29" spans="1:16" s="30" customFormat="1" ht="31.2">
      <c r="A29" s="81">
        <v>5</v>
      </c>
      <c r="B29" s="81" t="s">
        <v>96</v>
      </c>
      <c r="C29" s="91" t="s">
        <v>106</v>
      </c>
      <c r="D29" s="92">
        <v>30</v>
      </c>
      <c r="E29" s="92"/>
      <c r="F29" s="114" t="s">
        <v>15</v>
      </c>
      <c r="G29" s="42"/>
      <c r="H29" s="27"/>
      <c r="I29" s="64"/>
      <c r="J29" s="28"/>
      <c r="K29" s="29"/>
      <c r="L29" s="28"/>
      <c r="M29" s="29"/>
      <c r="N29" s="29"/>
      <c r="O29" s="29"/>
      <c r="P29" s="29"/>
    </row>
    <row r="30" spans="1:16" s="30" customFormat="1" ht="31.2">
      <c r="A30" s="81">
        <v>5</v>
      </c>
      <c r="B30" s="81" t="s">
        <v>96</v>
      </c>
      <c r="C30" s="91" t="s">
        <v>107</v>
      </c>
      <c r="D30" s="92">
        <v>30</v>
      </c>
      <c r="E30" s="92"/>
      <c r="F30" s="114" t="s">
        <v>15</v>
      </c>
      <c r="G30" s="42"/>
      <c r="H30" s="27"/>
      <c r="I30" s="64"/>
      <c r="J30" s="28"/>
      <c r="K30" s="29"/>
      <c r="L30" s="28"/>
      <c r="M30" s="29"/>
      <c r="N30" s="29"/>
      <c r="O30" s="29"/>
      <c r="P30" s="29"/>
    </row>
    <row r="31" spans="1:16" s="30" customFormat="1" ht="31.2">
      <c r="A31" s="81">
        <v>5</v>
      </c>
      <c r="B31" s="81" t="s">
        <v>96</v>
      </c>
      <c r="C31" s="91" t="s">
        <v>108</v>
      </c>
      <c r="D31" s="92">
        <v>30</v>
      </c>
      <c r="E31" s="92"/>
      <c r="F31" s="114" t="s">
        <v>15</v>
      </c>
      <c r="G31" s="42"/>
      <c r="H31" s="27"/>
      <c r="I31" s="64"/>
      <c r="J31" s="28"/>
      <c r="K31" s="29"/>
      <c r="L31" s="28"/>
      <c r="M31" s="29"/>
      <c r="N31" s="29"/>
      <c r="O31" s="29"/>
      <c r="P31" s="29"/>
    </row>
    <row r="32" spans="1:16" s="30" customFormat="1" ht="31.2">
      <c r="A32" s="81">
        <v>5</v>
      </c>
      <c r="B32" s="81" t="s">
        <v>96</v>
      </c>
      <c r="C32" s="91" t="s">
        <v>109</v>
      </c>
      <c r="D32" s="92">
        <v>30</v>
      </c>
      <c r="E32" s="92">
        <f>10</f>
        <v>10</v>
      </c>
      <c r="F32" s="114" t="s">
        <v>15</v>
      </c>
      <c r="G32" s="42"/>
      <c r="H32" s="27"/>
      <c r="I32" s="64"/>
      <c r="J32" s="28"/>
      <c r="K32" s="29"/>
      <c r="L32" s="28"/>
      <c r="M32" s="29"/>
      <c r="N32" s="29"/>
      <c r="O32" s="29"/>
      <c r="P32" s="29"/>
    </row>
    <row r="33" spans="1:16" s="30" customFormat="1" ht="31.2">
      <c r="A33" s="81">
        <v>5</v>
      </c>
      <c r="B33" s="81" t="s">
        <v>96</v>
      </c>
      <c r="C33" s="91" t="s">
        <v>110</v>
      </c>
      <c r="D33" s="92">
        <v>50</v>
      </c>
      <c r="E33" s="92"/>
      <c r="F33" s="114" t="s">
        <v>15</v>
      </c>
      <c r="G33" s="42"/>
      <c r="H33" s="27"/>
      <c r="I33" s="64"/>
      <c r="J33" s="28"/>
      <c r="K33" s="29"/>
      <c r="L33" s="28"/>
      <c r="M33" s="29"/>
      <c r="N33" s="29"/>
      <c r="O33" s="29"/>
      <c r="P33" s="29"/>
    </row>
    <row r="34" spans="1:16" s="30" customFormat="1" ht="31.2">
      <c r="A34" s="81">
        <v>5</v>
      </c>
      <c r="B34" s="81" t="s">
        <v>96</v>
      </c>
      <c r="C34" s="91" t="s">
        <v>111</v>
      </c>
      <c r="D34" s="92">
        <v>172</v>
      </c>
      <c r="E34" s="92"/>
      <c r="F34" s="114" t="s">
        <v>15</v>
      </c>
      <c r="G34" s="42"/>
      <c r="H34" s="27"/>
      <c r="I34" s="64"/>
      <c r="J34" s="28"/>
      <c r="K34" s="29"/>
      <c r="L34" s="28"/>
      <c r="M34" s="29"/>
      <c r="N34" s="29"/>
      <c r="O34" s="29"/>
      <c r="P34" s="29"/>
    </row>
    <row r="35" spans="1:16" s="30" customFormat="1" ht="31.2">
      <c r="A35" s="81">
        <v>5</v>
      </c>
      <c r="B35" s="81" t="s">
        <v>96</v>
      </c>
      <c r="C35" s="91" t="s">
        <v>112</v>
      </c>
      <c r="D35" s="92">
        <v>30</v>
      </c>
      <c r="E35" s="92"/>
      <c r="F35" s="114" t="s">
        <v>15</v>
      </c>
      <c r="G35" s="42"/>
      <c r="H35" s="27"/>
      <c r="I35" s="64"/>
      <c r="J35" s="28"/>
      <c r="K35" s="29"/>
      <c r="L35" s="28"/>
      <c r="M35" s="29"/>
      <c r="N35" s="29"/>
      <c r="O35" s="29"/>
      <c r="P35" s="29"/>
    </row>
    <row r="36" spans="1:16" s="30" customFormat="1" ht="31.2">
      <c r="A36" s="81">
        <v>5</v>
      </c>
      <c r="B36" s="81" t="s">
        <v>96</v>
      </c>
      <c r="C36" s="91" t="s">
        <v>113</v>
      </c>
      <c r="D36" s="92">
        <v>50</v>
      </c>
      <c r="E36" s="92"/>
      <c r="F36" s="114" t="s">
        <v>15</v>
      </c>
      <c r="G36" s="42"/>
      <c r="H36" s="27"/>
      <c r="I36" s="64"/>
      <c r="J36" s="28"/>
      <c r="K36" s="29"/>
      <c r="L36" s="28"/>
      <c r="M36" s="29"/>
      <c r="N36" s="29"/>
      <c r="O36" s="29"/>
      <c r="P36" s="29"/>
    </row>
    <row r="37" spans="1:16" s="30" customFormat="1" ht="31.2">
      <c r="A37" s="81">
        <v>5</v>
      </c>
      <c r="B37" s="81" t="s">
        <v>96</v>
      </c>
      <c r="C37" s="91" t="s">
        <v>114</v>
      </c>
      <c r="D37" s="92">
        <v>50</v>
      </c>
      <c r="E37" s="92">
        <v>50</v>
      </c>
      <c r="F37" s="114" t="s">
        <v>15</v>
      </c>
      <c r="G37" s="42"/>
      <c r="H37" s="27"/>
      <c r="I37" s="64"/>
      <c r="J37" s="28"/>
      <c r="K37" s="29"/>
      <c r="L37" s="28"/>
      <c r="M37" s="29"/>
      <c r="N37" s="29"/>
      <c r="O37" s="29"/>
      <c r="P37" s="29"/>
    </row>
    <row r="38" spans="1:16" s="30" customFormat="1" ht="31.2">
      <c r="A38" s="81">
        <v>5</v>
      </c>
      <c r="B38" s="81" t="s">
        <v>96</v>
      </c>
      <c r="C38" s="91" t="s">
        <v>115</v>
      </c>
      <c r="D38" s="92">
        <v>50</v>
      </c>
      <c r="E38" s="92"/>
      <c r="F38" s="114" t="s">
        <v>15</v>
      </c>
      <c r="G38" s="42"/>
      <c r="H38" s="27"/>
      <c r="I38" s="64"/>
      <c r="J38" s="28"/>
      <c r="K38" s="29"/>
      <c r="L38" s="28"/>
      <c r="M38" s="29"/>
      <c r="N38" s="29"/>
      <c r="O38" s="29"/>
      <c r="P38" s="29"/>
    </row>
    <row r="39" spans="1:16" s="30" customFormat="1" ht="31.2">
      <c r="A39" s="81">
        <v>5</v>
      </c>
      <c r="B39" s="81" t="s">
        <v>96</v>
      </c>
      <c r="C39" s="91" t="s">
        <v>116</v>
      </c>
      <c r="D39" s="92">
        <v>30</v>
      </c>
      <c r="E39" s="92"/>
      <c r="F39" s="114" t="s">
        <v>15</v>
      </c>
      <c r="G39" s="42"/>
      <c r="H39" s="27"/>
      <c r="I39" s="64"/>
      <c r="J39" s="28"/>
      <c r="K39" s="29"/>
      <c r="L39" s="28"/>
      <c r="M39" s="29"/>
      <c r="N39" s="29"/>
      <c r="O39" s="29"/>
      <c r="P39" s="29"/>
    </row>
    <row r="40" spans="1:16" s="30" customFormat="1" ht="46.8">
      <c r="A40" s="81">
        <v>5</v>
      </c>
      <c r="B40" s="81" t="s">
        <v>117</v>
      </c>
      <c r="C40" s="91" t="s">
        <v>98</v>
      </c>
      <c r="D40" s="146">
        <v>40</v>
      </c>
      <c r="E40" s="92"/>
      <c r="F40" s="114" t="s">
        <v>125</v>
      </c>
      <c r="G40" s="42"/>
      <c r="H40" s="27"/>
      <c r="I40" s="64">
        <f>SUM(D40:D56)</f>
        <v>1000</v>
      </c>
      <c r="J40" s="28"/>
      <c r="K40" s="29"/>
      <c r="L40" s="28"/>
      <c r="M40" s="29"/>
      <c r="N40" s="29"/>
      <c r="O40" s="29"/>
      <c r="P40" s="29"/>
    </row>
    <row r="41" spans="1:16" s="30" customFormat="1" ht="46.8">
      <c r="A41" s="81">
        <v>5</v>
      </c>
      <c r="B41" s="81" t="s">
        <v>117</v>
      </c>
      <c r="C41" s="91" t="s">
        <v>118</v>
      </c>
      <c r="D41" s="92">
        <v>40</v>
      </c>
      <c r="E41" s="92"/>
      <c r="F41" s="114" t="s">
        <v>125</v>
      </c>
      <c r="G41" s="42"/>
      <c r="H41" s="27"/>
      <c r="I41" s="64"/>
      <c r="J41" s="28"/>
      <c r="K41" s="29"/>
      <c r="L41" s="28"/>
      <c r="M41" s="29"/>
      <c r="N41" s="29"/>
      <c r="O41" s="29"/>
      <c r="P41" s="29"/>
    </row>
    <row r="42" spans="1:16" s="30" customFormat="1" ht="31.2">
      <c r="A42" s="81">
        <v>5</v>
      </c>
      <c r="B42" s="81" t="s">
        <v>117</v>
      </c>
      <c r="C42" s="91" t="s">
        <v>119</v>
      </c>
      <c r="D42" s="92">
        <v>50</v>
      </c>
      <c r="E42" s="92"/>
      <c r="F42" s="114" t="s">
        <v>125</v>
      </c>
      <c r="G42" s="42"/>
      <c r="H42" s="27"/>
      <c r="I42" s="64"/>
      <c r="J42" s="28"/>
      <c r="K42" s="29"/>
      <c r="L42" s="28"/>
      <c r="M42" s="29"/>
      <c r="N42" s="29"/>
      <c r="O42" s="29"/>
      <c r="P42" s="29"/>
    </row>
    <row r="43" spans="1:16" s="30" customFormat="1" ht="28.2" customHeight="1">
      <c r="A43" s="81">
        <v>5</v>
      </c>
      <c r="B43" s="81" t="s">
        <v>117</v>
      </c>
      <c r="C43" s="91" t="s">
        <v>103</v>
      </c>
      <c r="D43" s="92">
        <v>10</v>
      </c>
      <c r="E43" s="92"/>
      <c r="F43" s="114" t="s">
        <v>6</v>
      </c>
      <c r="G43" s="42"/>
      <c r="H43" s="27"/>
      <c r="I43" s="64"/>
      <c r="J43" s="28"/>
      <c r="K43" s="29"/>
      <c r="L43" s="28"/>
      <c r="M43" s="29"/>
      <c r="N43" s="29"/>
      <c r="O43" s="29"/>
      <c r="P43" s="29"/>
    </row>
    <row r="44" spans="1:16" s="30" customFormat="1" ht="33" customHeight="1">
      <c r="A44" s="81">
        <v>5</v>
      </c>
      <c r="B44" s="81" t="s">
        <v>117</v>
      </c>
      <c r="C44" s="91" t="s">
        <v>158</v>
      </c>
      <c r="D44" s="92">
        <v>30</v>
      </c>
      <c r="E44" s="92">
        <v>30</v>
      </c>
      <c r="F44" s="114" t="s">
        <v>6</v>
      </c>
      <c r="G44" s="42"/>
      <c r="H44" s="27"/>
      <c r="I44" s="64"/>
      <c r="J44" s="28"/>
      <c r="K44" s="29"/>
      <c r="L44" s="28"/>
      <c r="M44" s="29"/>
      <c r="N44" s="29"/>
      <c r="O44" s="29"/>
      <c r="P44" s="29"/>
    </row>
    <row r="45" spans="1:16" s="30" customFormat="1" ht="33.6" customHeight="1">
      <c r="A45" s="81">
        <v>5</v>
      </c>
      <c r="B45" s="81" t="s">
        <v>117</v>
      </c>
      <c r="C45" s="91" t="s">
        <v>104</v>
      </c>
      <c r="D45" s="92">
        <v>80</v>
      </c>
      <c r="E45" s="92"/>
      <c r="F45" s="114" t="s">
        <v>6</v>
      </c>
      <c r="G45" s="42"/>
      <c r="H45" s="27"/>
      <c r="I45" s="64"/>
      <c r="J45" s="28"/>
      <c r="K45" s="29"/>
      <c r="L45" s="28"/>
      <c r="M45" s="29"/>
      <c r="N45" s="29"/>
      <c r="O45" s="29"/>
      <c r="P45" s="29"/>
    </row>
    <row r="46" spans="1:16" s="30" customFormat="1" ht="31.2">
      <c r="A46" s="81">
        <v>5</v>
      </c>
      <c r="B46" s="81" t="s">
        <v>117</v>
      </c>
      <c r="C46" s="91" t="s">
        <v>106</v>
      </c>
      <c r="D46" s="92">
        <v>50</v>
      </c>
      <c r="E46" s="92"/>
      <c r="F46" s="114" t="s">
        <v>15</v>
      </c>
      <c r="G46" s="42"/>
      <c r="H46" s="27"/>
      <c r="I46" s="64"/>
      <c r="J46" s="28"/>
      <c r="K46" s="29"/>
      <c r="L46" s="28"/>
      <c r="M46" s="29"/>
      <c r="N46" s="29"/>
      <c r="O46" s="29"/>
      <c r="P46" s="29"/>
    </row>
    <row r="47" spans="1:16" s="30" customFormat="1" ht="31.2">
      <c r="A47" s="81">
        <v>5</v>
      </c>
      <c r="B47" s="81" t="s">
        <v>117</v>
      </c>
      <c r="C47" s="91" t="s">
        <v>107</v>
      </c>
      <c r="D47" s="92">
        <v>50</v>
      </c>
      <c r="E47" s="92"/>
      <c r="F47" s="114" t="s">
        <v>15</v>
      </c>
      <c r="G47" s="42"/>
      <c r="H47" s="27"/>
      <c r="I47" s="64"/>
      <c r="J47" s="28"/>
      <c r="K47" s="29"/>
      <c r="L47" s="28"/>
      <c r="M47" s="29"/>
      <c r="N47" s="29"/>
      <c r="O47" s="29"/>
      <c r="P47" s="29"/>
    </row>
    <row r="48" spans="1:16" s="30" customFormat="1" ht="31.2">
      <c r="A48" s="81">
        <v>5</v>
      </c>
      <c r="B48" s="81" t="s">
        <v>117</v>
      </c>
      <c r="C48" s="91" t="s">
        <v>108</v>
      </c>
      <c r="D48" s="92">
        <v>70</v>
      </c>
      <c r="E48" s="92"/>
      <c r="F48" s="114" t="s">
        <v>15</v>
      </c>
      <c r="G48" s="42"/>
      <c r="H48" s="27"/>
      <c r="I48" s="64"/>
      <c r="J48" s="28"/>
      <c r="K48" s="29"/>
      <c r="L48" s="28"/>
      <c r="M48" s="29"/>
      <c r="N48" s="29"/>
      <c r="O48" s="29"/>
      <c r="P48" s="29"/>
    </row>
    <row r="49" spans="1:16" s="30" customFormat="1" ht="31.2">
      <c r="A49" s="81">
        <v>5</v>
      </c>
      <c r="B49" s="81" t="s">
        <v>117</v>
      </c>
      <c r="C49" s="91" t="s">
        <v>109</v>
      </c>
      <c r="D49" s="92">
        <v>70</v>
      </c>
      <c r="E49" s="92">
        <f>17.6</f>
        <v>17.600000000000001</v>
      </c>
      <c r="F49" s="114" t="s">
        <v>15</v>
      </c>
      <c r="G49" s="42"/>
      <c r="H49" s="27"/>
      <c r="I49" s="64"/>
      <c r="J49" s="28"/>
      <c r="K49" s="29"/>
      <c r="L49" s="28"/>
      <c r="M49" s="29"/>
      <c r="N49" s="29"/>
      <c r="O49" s="29"/>
      <c r="P49" s="29"/>
    </row>
    <row r="50" spans="1:16" s="30" customFormat="1" ht="31.2">
      <c r="A50" s="81">
        <v>5</v>
      </c>
      <c r="B50" s="81" t="s">
        <v>117</v>
      </c>
      <c r="C50" s="91" t="s">
        <v>120</v>
      </c>
      <c r="D50" s="92">
        <v>10</v>
      </c>
      <c r="E50" s="92"/>
      <c r="F50" s="114" t="s">
        <v>15</v>
      </c>
      <c r="G50" s="42"/>
      <c r="H50" s="27"/>
      <c r="I50" s="64"/>
      <c r="J50" s="28"/>
      <c r="K50" s="29"/>
      <c r="L50" s="28"/>
      <c r="M50" s="29"/>
      <c r="N50" s="29"/>
      <c r="O50" s="29"/>
      <c r="P50" s="29"/>
    </row>
    <row r="51" spans="1:16" s="30" customFormat="1" ht="31.2">
      <c r="A51" s="81">
        <v>5</v>
      </c>
      <c r="B51" s="81" t="s">
        <v>117</v>
      </c>
      <c r="C51" s="91" t="s">
        <v>110</v>
      </c>
      <c r="D51" s="92">
        <v>100</v>
      </c>
      <c r="E51" s="92"/>
      <c r="F51" s="114" t="s">
        <v>15</v>
      </c>
      <c r="G51" s="42"/>
      <c r="H51" s="27"/>
      <c r="I51" s="64"/>
      <c r="J51" s="28"/>
      <c r="K51" s="29"/>
      <c r="L51" s="28"/>
      <c r="M51" s="29"/>
      <c r="N51" s="29"/>
      <c r="O51" s="29"/>
      <c r="P51" s="29"/>
    </row>
    <row r="52" spans="1:16" s="30" customFormat="1" ht="26.4">
      <c r="A52" s="81">
        <v>5</v>
      </c>
      <c r="B52" s="81" t="s">
        <v>117</v>
      </c>
      <c r="C52" s="91" t="s">
        <v>121</v>
      </c>
      <c r="D52" s="92">
        <v>30</v>
      </c>
      <c r="E52" s="92"/>
      <c r="F52" s="114" t="s">
        <v>15</v>
      </c>
      <c r="G52" s="42"/>
      <c r="H52" s="27"/>
      <c r="I52" s="64"/>
      <c r="J52" s="28"/>
      <c r="K52" s="29"/>
      <c r="L52" s="28"/>
      <c r="M52" s="29"/>
      <c r="N52" s="29"/>
      <c r="O52" s="29"/>
      <c r="P52" s="29"/>
    </row>
    <row r="53" spans="1:16" s="30" customFormat="1" ht="31.2">
      <c r="A53" s="81">
        <v>5</v>
      </c>
      <c r="B53" s="81" t="s">
        <v>117</v>
      </c>
      <c r="C53" s="91" t="s">
        <v>122</v>
      </c>
      <c r="D53" s="92">
        <v>100</v>
      </c>
      <c r="E53" s="92"/>
      <c r="F53" s="114" t="s">
        <v>15</v>
      </c>
      <c r="G53" s="42"/>
      <c r="H53" s="27"/>
      <c r="I53" s="64"/>
      <c r="J53" s="28"/>
      <c r="K53" s="29"/>
      <c r="L53" s="28"/>
      <c r="M53" s="29"/>
      <c r="N53" s="29"/>
      <c r="O53" s="29"/>
      <c r="P53" s="29"/>
    </row>
    <row r="54" spans="1:16" s="30" customFormat="1" ht="31.2">
      <c r="A54" s="81">
        <v>5</v>
      </c>
      <c r="B54" s="81" t="s">
        <v>117</v>
      </c>
      <c r="C54" s="91" t="s">
        <v>123</v>
      </c>
      <c r="D54" s="92">
        <v>80</v>
      </c>
      <c r="E54" s="92">
        <v>80</v>
      </c>
      <c r="F54" s="114" t="s">
        <v>15</v>
      </c>
      <c r="G54" s="42"/>
      <c r="H54" s="27"/>
      <c r="I54" s="64"/>
      <c r="J54" s="28"/>
      <c r="K54" s="29"/>
      <c r="L54" s="28"/>
      <c r="M54" s="29"/>
      <c r="N54" s="29"/>
      <c r="O54" s="29"/>
      <c r="P54" s="29"/>
    </row>
    <row r="55" spans="1:16" s="30" customFormat="1" ht="31.2">
      <c r="A55" s="81">
        <v>5</v>
      </c>
      <c r="B55" s="81" t="s">
        <v>117</v>
      </c>
      <c r="C55" s="91" t="s">
        <v>124</v>
      </c>
      <c r="D55" s="92">
        <v>140</v>
      </c>
      <c r="E55" s="92"/>
      <c r="F55" s="114" t="s">
        <v>15</v>
      </c>
      <c r="G55" s="42"/>
      <c r="H55" s="27"/>
      <c r="I55" s="64"/>
      <c r="J55" s="28"/>
      <c r="K55" s="29"/>
      <c r="L55" s="28"/>
      <c r="M55" s="29"/>
      <c r="N55" s="29"/>
      <c r="O55" s="29"/>
      <c r="P55" s="29"/>
    </row>
    <row r="56" spans="1:16" s="30" customFormat="1" ht="31.2">
      <c r="A56" s="81">
        <v>5</v>
      </c>
      <c r="B56" s="81" t="s">
        <v>117</v>
      </c>
      <c r="C56" s="91" t="s">
        <v>116</v>
      </c>
      <c r="D56" s="92">
        <v>50</v>
      </c>
      <c r="E56" s="92"/>
      <c r="F56" s="114" t="s">
        <v>15</v>
      </c>
      <c r="G56" s="42"/>
      <c r="H56" s="27"/>
      <c r="I56" s="64"/>
      <c r="J56" s="28"/>
      <c r="K56" s="29"/>
      <c r="L56" s="28"/>
      <c r="M56" s="29"/>
      <c r="N56" s="29"/>
      <c r="O56" s="29"/>
      <c r="P56" s="29"/>
    </row>
    <row r="57" spans="1:16" s="30" customFormat="1" ht="62.4">
      <c r="A57" s="149">
        <v>6</v>
      </c>
      <c r="B57" s="149" t="s">
        <v>159</v>
      </c>
      <c r="C57" s="121" t="s">
        <v>160</v>
      </c>
      <c r="D57" s="122">
        <v>900</v>
      </c>
      <c r="E57" s="92"/>
      <c r="F57" s="151" t="s">
        <v>15</v>
      </c>
      <c r="G57" s="42"/>
      <c r="H57" s="27"/>
      <c r="I57" s="64"/>
      <c r="J57" s="28"/>
      <c r="K57" s="29"/>
      <c r="L57" s="28"/>
      <c r="M57" s="29"/>
      <c r="N57" s="29"/>
      <c r="O57" s="29"/>
      <c r="P57" s="29"/>
    </row>
    <row r="58" spans="1:16" s="30" customFormat="1" ht="26.4">
      <c r="A58" s="149">
        <v>6</v>
      </c>
      <c r="B58" s="149" t="s">
        <v>159</v>
      </c>
      <c r="C58" s="121" t="s">
        <v>161</v>
      </c>
      <c r="D58" s="122">
        <v>100</v>
      </c>
      <c r="E58" s="92"/>
      <c r="F58" s="151" t="s">
        <v>15</v>
      </c>
      <c r="G58" s="42"/>
      <c r="H58" s="27"/>
      <c r="I58" s="64"/>
      <c r="J58" s="28"/>
      <c r="K58" s="29"/>
      <c r="L58" s="28"/>
      <c r="M58" s="29"/>
      <c r="N58" s="29"/>
      <c r="O58" s="29"/>
      <c r="P58" s="29"/>
    </row>
    <row r="59" spans="1:16" s="40" customFormat="1" ht="31.2">
      <c r="A59" s="81">
        <v>9</v>
      </c>
      <c r="B59" s="81" t="s">
        <v>30</v>
      </c>
      <c r="C59" s="91" t="s">
        <v>73</v>
      </c>
      <c r="D59" s="92">
        <v>1000</v>
      </c>
      <c r="E59" s="92"/>
      <c r="F59" s="81" t="s">
        <v>15</v>
      </c>
      <c r="G59" s="4"/>
      <c r="H59" s="38"/>
      <c r="I59" s="64">
        <f>D59</f>
        <v>1000</v>
      </c>
      <c r="J59" s="37"/>
      <c r="K59" s="39"/>
      <c r="L59" s="39"/>
      <c r="M59" s="37"/>
      <c r="N59" s="39"/>
      <c r="O59" s="39"/>
      <c r="P59" s="39"/>
    </row>
    <row r="60" spans="1:16" s="40" customFormat="1" ht="29.4" customHeight="1">
      <c r="A60" s="81">
        <v>10</v>
      </c>
      <c r="B60" s="81" t="s">
        <v>8</v>
      </c>
      <c r="C60" s="91" t="s">
        <v>126</v>
      </c>
      <c r="D60" s="92">
        <v>250</v>
      </c>
      <c r="E60" s="92"/>
      <c r="F60" s="81" t="s">
        <v>6</v>
      </c>
      <c r="G60" s="4"/>
      <c r="H60" s="38"/>
      <c r="I60" s="74">
        <f>SUM(D60:D65)</f>
        <v>1000</v>
      </c>
      <c r="J60" s="37"/>
      <c r="K60" s="39"/>
      <c r="L60" s="39"/>
      <c r="M60" s="37"/>
      <c r="N60" s="39"/>
      <c r="O60" s="39"/>
      <c r="P60" s="39"/>
    </row>
    <row r="61" spans="1:16" s="48" customFormat="1" ht="26.4">
      <c r="A61" s="81">
        <v>10</v>
      </c>
      <c r="B61" s="81" t="s">
        <v>8</v>
      </c>
      <c r="C61" s="91" t="s">
        <v>50</v>
      </c>
      <c r="D61" s="92">
        <v>75</v>
      </c>
      <c r="E61" s="92"/>
      <c r="F61" s="81" t="s">
        <v>15</v>
      </c>
      <c r="G61" s="41"/>
      <c r="H61" s="16"/>
      <c r="J61" s="4"/>
      <c r="K61" s="47"/>
      <c r="L61" s="4"/>
      <c r="M61" s="4"/>
      <c r="N61" s="47"/>
      <c r="O61" s="47"/>
      <c r="P61" s="47"/>
    </row>
    <row r="62" spans="1:16" s="6" customFormat="1" ht="26.4">
      <c r="A62" s="81">
        <v>10</v>
      </c>
      <c r="B62" s="81" t="s">
        <v>8</v>
      </c>
      <c r="C62" s="91" t="s">
        <v>52</v>
      </c>
      <c r="D62" s="92">
        <v>200</v>
      </c>
      <c r="E62" s="92"/>
      <c r="F62" s="81" t="s">
        <v>15</v>
      </c>
      <c r="G62" s="41"/>
      <c r="H62" s="16"/>
      <c r="I62" s="77"/>
      <c r="J62" s="4"/>
      <c r="K62" s="9"/>
      <c r="L62" s="9"/>
      <c r="M62" s="4"/>
      <c r="N62" s="9"/>
      <c r="O62" s="9"/>
      <c r="P62" s="9"/>
    </row>
    <row r="63" spans="1:16" s="51" customFormat="1" ht="26.4">
      <c r="A63" s="81">
        <v>10</v>
      </c>
      <c r="B63" s="81" t="s">
        <v>8</v>
      </c>
      <c r="C63" s="91" t="s">
        <v>49</v>
      </c>
      <c r="D63" s="92">
        <v>75</v>
      </c>
      <c r="E63" s="92"/>
      <c r="F63" s="81" t="s">
        <v>15</v>
      </c>
      <c r="G63" s="41"/>
      <c r="H63" s="49"/>
      <c r="I63" s="74"/>
      <c r="J63" s="4"/>
      <c r="K63" s="50"/>
      <c r="L63" s="4"/>
      <c r="M63" s="4"/>
      <c r="N63" s="50"/>
      <c r="O63" s="50"/>
      <c r="P63" s="50"/>
    </row>
    <row r="64" spans="1:16" s="6" customFormat="1" ht="26.4">
      <c r="A64" s="81">
        <v>10</v>
      </c>
      <c r="B64" s="81" t="s">
        <v>8</v>
      </c>
      <c r="C64" s="91" t="s">
        <v>53</v>
      </c>
      <c r="D64" s="92">
        <v>200</v>
      </c>
      <c r="E64" s="92"/>
      <c r="F64" s="81" t="s">
        <v>15</v>
      </c>
      <c r="G64" s="41"/>
      <c r="H64" s="16"/>
      <c r="I64" s="74"/>
      <c r="J64" s="4"/>
      <c r="K64" s="9"/>
      <c r="L64" s="4"/>
      <c r="M64" s="4"/>
      <c r="N64" s="9"/>
      <c r="O64" s="9"/>
      <c r="P64" s="9"/>
    </row>
    <row r="65" spans="1:16" s="6" customFormat="1" ht="26.4">
      <c r="A65" s="81">
        <v>10</v>
      </c>
      <c r="B65" s="81" t="s">
        <v>8</v>
      </c>
      <c r="C65" s="91" t="s">
        <v>51</v>
      </c>
      <c r="D65" s="92">
        <v>200</v>
      </c>
      <c r="E65" s="92"/>
      <c r="F65" s="81" t="s">
        <v>15</v>
      </c>
      <c r="G65" s="41"/>
      <c r="H65" s="16"/>
      <c r="I65" s="74"/>
      <c r="J65" s="4"/>
      <c r="K65" s="9"/>
      <c r="L65" s="4"/>
      <c r="M65" s="4"/>
      <c r="N65" s="9"/>
      <c r="O65" s="9"/>
      <c r="P65" s="9"/>
    </row>
    <row r="66" spans="1:16" s="73" customFormat="1" ht="26.4">
      <c r="A66" s="81">
        <v>11</v>
      </c>
      <c r="B66" s="81" t="s">
        <v>81</v>
      </c>
      <c r="C66" s="91" t="s">
        <v>82</v>
      </c>
      <c r="D66" s="92">
        <v>100</v>
      </c>
      <c r="E66" s="92"/>
      <c r="F66" s="81" t="s">
        <v>83</v>
      </c>
      <c r="G66" s="69"/>
      <c r="H66" s="70"/>
      <c r="I66" s="74">
        <f>SUM(D66:D70)</f>
        <v>820</v>
      </c>
      <c r="J66" s="71"/>
      <c r="K66" s="72"/>
      <c r="L66" s="71"/>
      <c r="M66" s="71"/>
      <c r="N66" s="72"/>
      <c r="O66" s="72"/>
      <c r="P66" s="72"/>
    </row>
    <row r="67" spans="1:16" s="73" customFormat="1" ht="46.8">
      <c r="A67" s="81">
        <v>11</v>
      </c>
      <c r="B67" s="81" t="s">
        <v>81</v>
      </c>
      <c r="C67" s="91" t="s">
        <v>84</v>
      </c>
      <c r="D67" s="92">
        <v>200</v>
      </c>
      <c r="E67" s="92"/>
      <c r="F67" s="81" t="s">
        <v>15</v>
      </c>
      <c r="G67" s="69"/>
      <c r="H67" s="70"/>
      <c r="I67" s="74"/>
      <c r="J67" s="71"/>
      <c r="K67" s="72"/>
      <c r="L67" s="71"/>
      <c r="M67" s="71"/>
      <c r="N67" s="72"/>
      <c r="O67" s="72"/>
      <c r="P67" s="72"/>
    </row>
    <row r="68" spans="1:16" s="73" customFormat="1" ht="26.4">
      <c r="A68" s="81">
        <v>11</v>
      </c>
      <c r="B68" s="81" t="s">
        <v>81</v>
      </c>
      <c r="C68" s="91" t="s">
        <v>154</v>
      </c>
      <c r="D68" s="92">
        <v>200</v>
      </c>
      <c r="E68" s="92"/>
      <c r="F68" s="81" t="s">
        <v>15</v>
      </c>
      <c r="G68" s="69"/>
      <c r="H68" s="70"/>
      <c r="I68" s="74"/>
      <c r="J68" s="71"/>
      <c r="K68" s="72"/>
      <c r="L68" s="71"/>
      <c r="M68" s="71"/>
      <c r="N68" s="72"/>
      <c r="O68" s="72"/>
      <c r="P68" s="72"/>
    </row>
    <row r="69" spans="1:16" s="73" customFormat="1" ht="31.2">
      <c r="A69" s="81">
        <v>11</v>
      </c>
      <c r="B69" s="81" t="s">
        <v>81</v>
      </c>
      <c r="C69" s="91" t="s">
        <v>85</v>
      </c>
      <c r="D69" s="92">
        <v>300</v>
      </c>
      <c r="E69" s="92">
        <v>300</v>
      </c>
      <c r="F69" s="81" t="s">
        <v>15</v>
      </c>
      <c r="G69" s="69"/>
      <c r="H69" s="70"/>
      <c r="I69" s="74"/>
      <c r="J69" s="71"/>
      <c r="K69" s="72"/>
      <c r="L69" s="71"/>
      <c r="M69" s="71"/>
      <c r="N69" s="72"/>
      <c r="O69" s="72"/>
      <c r="P69" s="72"/>
    </row>
    <row r="70" spans="1:16" s="127" customFormat="1" ht="26.4">
      <c r="A70" s="81">
        <v>11</v>
      </c>
      <c r="B70" s="81" t="s">
        <v>81</v>
      </c>
      <c r="C70" s="91" t="s">
        <v>127</v>
      </c>
      <c r="D70" s="92">
        <v>20</v>
      </c>
      <c r="E70" s="92"/>
      <c r="F70" s="114" t="s">
        <v>15</v>
      </c>
      <c r="G70" s="123"/>
      <c r="H70" s="124"/>
      <c r="I70" s="125"/>
      <c r="J70" s="71"/>
      <c r="K70" s="126"/>
      <c r="L70" s="71"/>
      <c r="M70" s="71"/>
      <c r="N70" s="126"/>
      <c r="O70" s="126"/>
      <c r="P70" s="126"/>
    </row>
    <row r="71" spans="1:16" s="127" customFormat="1" ht="36" customHeight="1">
      <c r="A71" s="149">
        <v>12</v>
      </c>
      <c r="B71" s="149" t="s">
        <v>162</v>
      </c>
      <c r="C71" s="150" t="s">
        <v>163</v>
      </c>
      <c r="D71" s="122">
        <v>595</v>
      </c>
      <c r="E71" s="92"/>
      <c r="F71" s="149" t="s">
        <v>169</v>
      </c>
      <c r="G71" s="123"/>
      <c r="H71" s="124"/>
      <c r="I71" s="125"/>
      <c r="J71" s="71"/>
      <c r="K71" s="126"/>
      <c r="L71" s="71"/>
      <c r="M71" s="71"/>
      <c r="N71" s="126"/>
      <c r="O71" s="126"/>
      <c r="P71" s="126"/>
    </row>
    <row r="72" spans="1:16" s="127" customFormat="1" ht="46.8">
      <c r="A72" s="149">
        <v>12</v>
      </c>
      <c r="B72" s="149" t="s">
        <v>162</v>
      </c>
      <c r="C72" s="121" t="s">
        <v>164</v>
      </c>
      <c r="D72" s="122">
        <v>50</v>
      </c>
      <c r="E72" s="92"/>
      <c r="F72" s="149" t="s">
        <v>6</v>
      </c>
      <c r="G72" s="123"/>
      <c r="H72" s="124"/>
      <c r="I72" s="125"/>
      <c r="J72" s="71"/>
      <c r="K72" s="126"/>
      <c r="L72" s="71"/>
      <c r="M72" s="71"/>
      <c r="N72" s="126"/>
      <c r="O72" s="126"/>
      <c r="P72" s="126"/>
    </row>
    <row r="73" spans="1:16" s="127" customFormat="1" ht="26.4">
      <c r="A73" s="149">
        <v>12</v>
      </c>
      <c r="B73" s="149" t="s">
        <v>162</v>
      </c>
      <c r="C73" s="121" t="s">
        <v>165</v>
      </c>
      <c r="D73" s="122">
        <v>55</v>
      </c>
      <c r="E73" s="92"/>
      <c r="F73" s="149" t="s">
        <v>15</v>
      </c>
      <c r="G73" s="123"/>
      <c r="H73" s="124"/>
      <c r="I73" s="125"/>
      <c r="J73" s="71"/>
      <c r="K73" s="126"/>
      <c r="L73" s="71"/>
      <c r="M73" s="71"/>
      <c r="N73" s="126"/>
      <c r="O73" s="126"/>
      <c r="P73" s="126"/>
    </row>
    <row r="74" spans="1:16" s="127" customFormat="1" ht="26.4">
      <c r="A74" s="149">
        <v>12</v>
      </c>
      <c r="B74" s="149" t="s">
        <v>162</v>
      </c>
      <c r="C74" s="121" t="s">
        <v>166</v>
      </c>
      <c r="D74" s="122">
        <v>90</v>
      </c>
      <c r="E74" s="92"/>
      <c r="F74" s="149" t="s">
        <v>15</v>
      </c>
      <c r="G74" s="123"/>
      <c r="H74" s="124"/>
      <c r="I74" s="125"/>
      <c r="J74" s="71"/>
      <c r="K74" s="126"/>
      <c r="L74" s="71"/>
      <c r="M74" s="71"/>
      <c r="N74" s="126"/>
      <c r="O74" s="126"/>
      <c r="P74" s="126"/>
    </row>
    <row r="75" spans="1:16" s="127" customFormat="1" ht="26.4">
      <c r="A75" s="149">
        <v>12</v>
      </c>
      <c r="B75" s="149" t="s">
        <v>162</v>
      </c>
      <c r="C75" s="121" t="s">
        <v>167</v>
      </c>
      <c r="D75" s="122">
        <v>100</v>
      </c>
      <c r="E75" s="92"/>
      <c r="F75" s="149" t="s">
        <v>15</v>
      </c>
      <c r="G75" s="123"/>
      <c r="H75" s="124"/>
      <c r="I75" s="125"/>
      <c r="J75" s="71"/>
      <c r="K75" s="126"/>
      <c r="L75" s="71"/>
      <c r="M75" s="71"/>
      <c r="N75" s="126"/>
      <c r="O75" s="126"/>
      <c r="P75" s="126"/>
    </row>
    <row r="76" spans="1:16" s="127" customFormat="1" ht="26.4">
      <c r="A76" s="149">
        <v>12</v>
      </c>
      <c r="B76" s="149" t="s">
        <v>162</v>
      </c>
      <c r="C76" s="121" t="s">
        <v>168</v>
      </c>
      <c r="D76" s="122">
        <v>110</v>
      </c>
      <c r="E76" s="92"/>
      <c r="F76" s="149" t="s">
        <v>15</v>
      </c>
      <c r="G76" s="123"/>
      <c r="H76" s="124"/>
      <c r="I76" s="125"/>
      <c r="J76" s="71"/>
      <c r="K76" s="126"/>
      <c r="L76" s="71"/>
      <c r="M76" s="71"/>
      <c r="N76" s="126"/>
      <c r="O76" s="126"/>
      <c r="P76" s="126"/>
    </row>
    <row r="77" spans="1:16" s="17" customFormat="1" ht="33" customHeight="1">
      <c r="A77" s="81">
        <v>13</v>
      </c>
      <c r="B77" s="81" t="s">
        <v>10</v>
      </c>
      <c r="C77" s="91" t="s">
        <v>75</v>
      </c>
      <c r="D77" s="92">
        <v>10</v>
      </c>
      <c r="E77" s="92">
        <v>10</v>
      </c>
      <c r="F77" s="81" t="s">
        <v>6</v>
      </c>
      <c r="G77" s="41"/>
      <c r="H77" s="11"/>
      <c r="I77" s="64">
        <f>SUM(D77:D83)</f>
        <v>960</v>
      </c>
      <c r="J77" s="25"/>
      <c r="K77" s="22"/>
      <c r="L77" s="25"/>
      <c r="M77" s="25"/>
      <c r="N77" s="22"/>
      <c r="O77" s="22"/>
      <c r="P77" s="22"/>
    </row>
    <row r="78" spans="1:16" s="17" customFormat="1" ht="31.2">
      <c r="A78" s="81">
        <v>13</v>
      </c>
      <c r="B78" s="81" t="s">
        <v>10</v>
      </c>
      <c r="C78" s="91" t="s">
        <v>69</v>
      </c>
      <c r="D78" s="92">
        <v>150</v>
      </c>
      <c r="E78" s="92"/>
      <c r="F78" s="81" t="s">
        <v>15</v>
      </c>
      <c r="G78" s="41"/>
      <c r="H78" s="11"/>
      <c r="I78" s="64"/>
      <c r="J78" s="25"/>
      <c r="K78" s="22"/>
      <c r="L78" s="22"/>
      <c r="M78" s="25"/>
      <c r="N78" s="22"/>
      <c r="O78" s="22"/>
      <c r="P78" s="22"/>
    </row>
    <row r="79" spans="1:16" s="17" customFormat="1" ht="26.4">
      <c r="A79" s="81">
        <v>13</v>
      </c>
      <c r="B79" s="81" t="s">
        <v>10</v>
      </c>
      <c r="C79" s="91" t="s">
        <v>70</v>
      </c>
      <c r="D79" s="92">
        <v>150</v>
      </c>
      <c r="E79" s="92"/>
      <c r="F79" s="81" t="s">
        <v>15</v>
      </c>
      <c r="G79" s="41"/>
      <c r="H79" s="11"/>
      <c r="I79" s="64"/>
      <c r="J79" s="25"/>
      <c r="K79" s="22"/>
      <c r="L79" s="25"/>
      <c r="M79" s="25"/>
      <c r="N79" s="22"/>
      <c r="O79" s="22"/>
      <c r="P79" s="22"/>
    </row>
    <row r="80" spans="1:16" s="17" customFormat="1" ht="31.2">
      <c r="A80" s="81">
        <v>13</v>
      </c>
      <c r="B80" s="81" t="s">
        <v>10</v>
      </c>
      <c r="C80" s="91" t="s">
        <v>71</v>
      </c>
      <c r="D80" s="92">
        <v>200</v>
      </c>
      <c r="E80" s="92"/>
      <c r="F80" s="81" t="s">
        <v>15</v>
      </c>
      <c r="G80" s="41"/>
      <c r="H80" s="11"/>
      <c r="I80" s="64"/>
      <c r="J80" s="25"/>
      <c r="K80" s="22"/>
      <c r="L80" s="22"/>
      <c r="M80" s="25"/>
      <c r="N80" s="22"/>
      <c r="O80" s="22"/>
      <c r="P80" s="22"/>
    </row>
    <row r="81" spans="1:16" s="17" customFormat="1" ht="26.4">
      <c r="A81" s="81">
        <v>13</v>
      </c>
      <c r="B81" s="81" t="s">
        <v>10</v>
      </c>
      <c r="C81" s="91" t="s">
        <v>13</v>
      </c>
      <c r="D81" s="92">
        <v>150</v>
      </c>
      <c r="E81" s="92"/>
      <c r="F81" s="81" t="s">
        <v>15</v>
      </c>
      <c r="G81" s="41"/>
      <c r="H81" s="11"/>
      <c r="I81" s="64"/>
      <c r="J81" s="25"/>
      <c r="K81" s="22"/>
      <c r="L81" s="25"/>
      <c r="M81" s="25"/>
      <c r="N81" s="22"/>
      <c r="O81" s="22"/>
      <c r="P81" s="22"/>
    </row>
    <row r="82" spans="1:16" s="17" customFormat="1" ht="26.4">
      <c r="A82" s="81">
        <v>13</v>
      </c>
      <c r="B82" s="81" t="s">
        <v>10</v>
      </c>
      <c r="C82" s="91" t="s">
        <v>72</v>
      </c>
      <c r="D82" s="92">
        <v>150</v>
      </c>
      <c r="E82" s="92"/>
      <c r="F82" s="81" t="s">
        <v>15</v>
      </c>
      <c r="G82" s="41"/>
      <c r="H82" s="11"/>
      <c r="I82" s="64"/>
      <c r="J82" s="25"/>
      <c r="K82" s="22"/>
      <c r="L82" s="26"/>
      <c r="M82" s="25"/>
      <c r="N82" s="22"/>
      <c r="O82" s="22"/>
      <c r="P82" s="22"/>
    </row>
    <row r="83" spans="1:16" s="36" customFormat="1" ht="26.4">
      <c r="A83" s="81">
        <v>13</v>
      </c>
      <c r="B83" s="81" t="s">
        <v>10</v>
      </c>
      <c r="C83" s="91" t="s">
        <v>58</v>
      </c>
      <c r="D83" s="92">
        <v>150</v>
      </c>
      <c r="E83" s="92"/>
      <c r="F83" s="81" t="s">
        <v>15</v>
      </c>
      <c r="G83" s="45"/>
      <c r="H83" s="12"/>
      <c r="I83" s="64"/>
      <c r="J83" s="28"/>
      <c r="K83" s="34"/>
      <c r="L83" s="28"/>
      <c r="M83" s="28"/>
      <c r="N83" s="34"/>
      <c r="O83" s="34"/>
      <c r="P83" s="34"/>
    </row>
    <row r="84" spans="1:16" s="129" customFormat="1" ht="28.2" customHeight="1">
      <c r="A84" s="81">
        <v>14</v>
      </c>
      <c r="B84" s="81" t="s">
        <v>128</v>
      </c>
      <c r="C84" s="147" t="s">
        <v>129</v>
      </c>
      <c r="D84" s="92">
        <v>75</v>
      </c>
      <c r="E84" s="92"/>
      <c r="F84" s="81" t="s">
        <v>6</v>
      </c>
      <c r="G84" s="123"/>
      <c r="H84" s="124"/>
      <c r="I84" s="125">
        <f>SUM(D84:D85)</f>
        <v>172</v>
      </c>
      <c r="J84" s="28"/>
      <c r="K84" s="128"/>
      <c r="L84" s="28"/>
      <c r="M84" s="28"/>
      <c r="N84" s="128"/>
      <c r="O84" s="128"/>
      <c r="P84" s="128"/>
    </row>
    <row r="85" spans="1:16" s="129" customFormat="1" ht="31.2">
      <c r="A85" s="81">
        <v>14</v>
      </c>
      <c r="B85" s="81" t="s">
        <v>128</v>
      </c>
      <c r="C85" s="91" t="s">
        <v>130</v>
      </c>
      <c r="D85" s="92">
        <v>97</v>
      </c>
      <c r="E85" s="92"/>
      <c r="F85" s="81" t="s">
        <v>15</v>
      </c>
      <c r="G85" s="123"/>
      <c r="H85" s="124"/>
      <c r="I85" s="125"/>
      <c r="J85" s="28"/>
      <c r="K85" s="128"/>
      <c r="L85" s="28"/>
      <c r="M85" s="28"/>
      <c r="N85" s="128"/>
      <c r="O85" s="128"/>
      <c r="P85" s="128"/>
    </row>
    <row r="86" spans="1:16" s="129" customFormat="1" ht="27.6" customHeight="1">
      <c r="A86" s="81">
        <v>15</v>
      </c>
      <c r="B86" s="81" t="s">
        <v>131</v>
      </c>
      <c r="C86" s="91" t="s">
        <v>132</v>
      </c>
      <c r="D86" s="92">
        <v>160</v>
      </c>
      <c r="E86" s="92"/>
      <c r="F86" s="81" t="s">
        <v>6</v>
      </c>
      <c r="G86" s="123"/>
      <c r="H86" s="124"/>
      <c r="I86" s="125">
        <f>SUM(D86:D94)</f>
        <v>1000</v>
      </c>
      <c r="J86" s="28"/>
      <c r="K86" s="128"/>
      <c r="L86" s="28"/>
      <c r="M86" s="28"/>
      <c r="N86" s="128"/>
      <c r="O86" s="128"/>
      <c r="P86" s="128"/>
    </row>
    <row r="87" spans="1:16" s="129" customFormat="1" ht="26.4">
      <c r="A87" s="81">
        <v>15</v>
      </c>
      <c r="B87" s="81" t="s">
        <v>131</v>
      </c>
      <c r="C87" s="91" t="s">
        <v>133</v>
      </c>
      <c r="D87" s="92">
        <v>145</v>
      </c>
      <c r="E87" s="92"/>
      <c r="F87" s="81" t="s">
        <v>15</v>
      </c>
      <c r="G87" s="123"/>
      <c r="H87" s="124"/>
      <c r="I87" s="125"/>
      <c r="J87" s="28"/>
      <c r="K87" s="128"/>
      <c r="L87" s="28"/>
      <c r="M87" s="28"/>
      <c r="N87" s="128"/>
      <c r="O87" s="128"/>
      <c r="P87" s="128"/>
    </row>
    <row r="88" spans="1:16" s="129" customFormat="1" ht="31.2">
      <c r="A88" s="81">
        <v>15</v>
      </c>
      <c r="B88" s="81" t="s">
        <v>131</v>
      </c>
      <c r="C88" s="91" t="s">
        <v>134</v>
      </c>
      <c r="D88" s="92">
        <v>95</v>
      </c>
      <c r="E88" s="92"/>
      <c r="F88" s="81" t="s">
        <v>15</v>
      </c>
      <c r="G88" s="123"/>
      <c r="H88" s="124"/>
      <c r="I88" s="125"/>
      <c r="J88" s="28"/>
      <c r="K88" s="128"/>
      <c r="L88" s="28"/>
      <c r="M88" s="28"/>
      <c r="N88" s="128"/>
      <c r="O88" s="128"/>
      <c r="P88" s="128"/>
    </row>
    <row r="89" spans="1:16" s="129" customFormat="1" ht="26.4">
      <c r="A89" s="81">
        <v>15</v>
      </c>
      <c r="B89" s="81" t="s">
        <v>131</v>
      </c>
      <c r="C89" s="91" t="s">
        <v>135</v>
      </c>
      <c r="D89" s="92">
        <v>100</v>
      </c>
      <c r="E89" s="92"/>
      <c r="F89" s="81" t="s">
        <v>15</v>
      </c>
      <c r="G89" s="123"/>
      <c r="H89" s="124"/>
      <c r="I89" s="125"/>
      <c r="J89" s="28"/>
      <c r="K89" s="128"/>
      <c r="L89" s="28"/>
      <c r="M89" s="28"/>
      <c r="N89" s="128"/>
      <c r="O89" s="128"/>
      <c r="P89" s="128"/>
    </row>
    <row r="90" spans="1:16" s="129" customFormat="1" ht="26.4">
      <c r="A90" s="81">
        <v>15</v>
      </c>
      <c r="B90" s="81" t="s">
        <v>131</v>
      </c>
      <c r="C90" s="91" t="s">
        <v>136</v>
      </c>
      <c r="D90" s="92">
        <v>50</v>
      </c>
      <c r="E90" s="92"/>
      <c r="F90" s="81" t="s">
        <v>15</v>
      </c>
      <c r="G90" s="123"/>
      <c r="H90" s="124"/>
      <c r="I90" s="125"/>
      <c r="J90" s="28"/>
      <c r="K90" s="128"/>
      <c r="L90" s="28"/>
      <c r="M90" s="28"/>
      <c r="N90" s="128"/>
      <c r="O90" s="128"/>
      <c r="P90" s="128"/>
    </row>
    <row r="91" spans="1:16" s="129" customFormat="1" ht="31.2">
      <c r="A91" s="81">
        <v>15</v>
      </c>
      <c r="B91" s="81" t="s">
        <v>131</v>
      </c>
      <c r="C91" s="91" t="s">
        <v>137</v>
      </c>
      <c r="D91" s="92">
        <v>100</v>
      </c>
      <c r="E91" s="92"/>
      <c r="F91" s="81" t="s">
        <v>15</v>
      </c>
      <c r="G91" s="123"/>
      <c r="H91" s="124"/>
      <c r="I91" s="125"/>
      <c r="J91" s="28"/>
      <c r="K91" s="128"/>
      <c r="L91" s="28"/>
      <c r="M91" s="28"/>
      <c r="N91" s="128"/>
      <c r="O91" s="128"/>
      <c r="P91" s="128"/>
    </row>
    <row r="92" spans="1:16" s="129" customFormat="1" ht="31.2">
      <c r="A92" s="81">
        <v>15</v>
      </c>
      <c r="B92" s="81" t="s">
        <v>131</v>
      </c>
      <c r="C92" s="91" t="s">
        <v>173</v>
      </c>
      <c r="D92" s="92">
        <v>100</v>
      </c>
      <c r="E92" s="92"/>
      <c r="F92" s="81" t="s">
        <v>15</v>
      </c>
      <c r="G92" s="123"/>
      <c r="H92" s="124"/>
      <c r="I92" s="125"/>
      <c r="J92" s="28"/>
      <c r="K92" s="128"/>
      <c r="L92" s="28"/>
      <c r="M92" s="28"/>
      <c r="N92" s="128"/>
      <c r="O92" s="128"/>
      <c r="P92" s="128"/>
    </row>
    <row r="93" spans="1:16" s="129" customFormat="1" ht="26.4">
      <c r="A93" s="81">
        <v>15</v>
      </c>
      <c r="B93" s="81" t="s">
        <v>131</v>
      </c>
      <c r="C93" s="91" t="s">
        <v>138</v>
      </c>
      <c r="D93" s="92">
        <v>50</v>
      </c>
      <c r="E93" s="92"/>
      <c r="F93" s="81" t="s">
        <v>15</v>
      </c>
      <c r="G93" s="123"/>
      <c r="H93" s="124"/>
      <c r="I93" s="125"/>
      <c r="J93" s="28"/>
      <c r="K93" s="128"/>
      <c r="L93" s="28"/>
      <c r="M93" s="28"/>
      <c r="N93" s="128"/>
      <c r="O93" s="128"/>
      <c r="P93" s="128"/>
    </row>
    <row r="94" spans="1:16" s="129" customFormat="1" ht="26.4">
      <c r="A94" s="81">
        <v>15</v>
      </c>
      <c r="B94" s="81" t="s">
        <v>131</v>
      </c>
      <c r="C94" s="91" t="s">
        <v>139</v>
      </c>
      <c r="D94" s="92">
        <v>200</v>
      </c>
      <c r="E94" s="92"/>
      <c r="F94" s="81" t="s">
        <v>15</v>
      </c>
      <c r="G94" s="123"/>
      <c r="H94" s="124"/>
      <c r="I94" s="125"/>
      <c r="J94" s="28"/>
      <c r="K94" s="128"/>
      <c r="L94" s="28"/>
      <c r="M94" s="28"/>
      <c r="N94" s="128"/>
      <c r="O94" s="128"/>
      <c r="P94" s="128"/>
    </row>
    <row r="95" spans="1:16" s="129" customFormat="1" ht="30" customHeight="1">
      <c r="A95" s="81">
        <v>15</v>
      </c>
      <c r="B95" s="81" t="s">
        <v>140</v>
      </c>
      <c r="C95" s="91" t="s">
        <v>141</v>
      </c>
      <c r="D95" s="92">
        <v>120</v>
      </c>
      <c r="E95" s="92"/>
      <c r="F95" s="81" t="s">
        <v>6</v>
      </c>
      <c r="G95" s="123"/>
      <c r="H95" s="124"/>
      <c r="I95" s="125">
        <f>SUM(D95:D98)</f>
        <v>720</v>
      </c>
      <c r="J95" s="28"/>
      <c r="K95" s="128"/>
      <c r="L95" s="28"/>
      <c r="M95" s="28"/>
      <c r="N95" s="128"/>
      <c r="O95" s="128"/>
      <c r="P95" s="128"/>
    </row>
    <row r="96" spans="1:16" s="129" customFormat="1" ht="26.4">
      <c r="A96" s="81">
        <v>15</v>
      </c>
      <c r="B96" s="81" t="s">
        <v>140</v>
      </c>
      <c r="C96" s="91" t="s">
        <v>142</v>
      </c>
      <c r="D96" s="92">
        <v>200</v>
      </c>
      <c r="E96" s="92"/>
      <c r="F96" s="81" t="s">
        <v>15</v>
      </c>
      <c r="G96" s="123"/>
      <c r="H96" s="124"/>
      <c r="I96" s="125"/>
      <c r="J96" s="28"/>
      <c r="K96" s="128"/>
      <c r="L96" s="28"/>
      <c r="M96" s="28"/>
      <c r="N96" s="128"/>
      <c r="O96" s="128"/>
      <c r="P96" s="128"/>
    </row>
    <row r="97" spans="1:16" s="129" customFormat="1" ht="26.4">
      <c r="A97" s="81">
        <v>15</v>
      </c>
      <c r="B97" s="81" t="s">
        <v>140</v>
      </c>
      <c r="C97" s="91" t="s">
        <v>143</v>
      </c>
      <c r="D97" s="92">
        <v>250</v>
      </c>
      <c r="E97" s="92"/>
      <c r="F97" s="81" t="s">
        <v>15</v>
      </c>
      <c r="G97" s="123"/>
      <c r="H97" s="124"/>
      <c r="I97" s="125"/>
      <c r="J97" s="28"/>
      <c r="K97" s="128"/>
      <c r="L97" s="28"/>
      <c r="M97" s="28"/>
      <c r="N97" s="128"/>
      <c r="O97" s="128"/>
      <c r="P97" s="128"/>
    </row>
    <row r="98" spans="1:16" s="129" customFormat="1" ht="26.4">
      <c r="A98" s="81">
        <v>15</v>
      </c>
      <c r="B98" s="81" t="s">
        <v>140</v>
      </c>
      <c r="C98" s="91" t="s">
        <v>144</v>
      </c>
      <c r="D98" s="92">
        <v>150</v>
      </c>
      <c r="E98" s="92"/>
      <c r="F98" s="81" t="s">
        <v>15</v>
      </c>
      <c r="G98" s="123"/>
      <c r="H98" s="124"/>
      <c r="I98" s="125"/>
      <c r="J98" s="28"/>
      <c r="K98" s="128"/>
      <c r="L98" s="28"/>
      <c r="M98" s="28"/>
      <c r="N98" s="128"/>
      <c r="O98" s="128"/>
      <c r="P98" s="128"/>
    </row>
    <row r="99" spans="1:16" s="51" customFormat="1" ht="27" customHeight="1">
      <c r="A99" s="81">
        <v>16</v>
      </c>
      <c r="B99" s="81" t="s">
        <v>26</v>
      </c>
      <c r="C99" s="91" t="s">
        <v>35</v>
      </c>
      <c r="D99" s="94">
        <v>175</v>
      </c>
      <c r="E99" s="94"/>
      <c r="F99" s="81" t="s">
        <v>36</v>
      </c>
      <c r="G99" s="41"/>
      <c r="H99" s="49"/>
      <c r="I99" s="74">
        <f>SUM(D99:D103)</f>
        <v>1000</v>
      </c>
      <c r="J99" s="35"/>
      <c r="K99" s="35"/>
      <c r="L99" s="50"/>
      <c r="M99" s="35"/>
      <c r="N99" s="50"/>
      <c r="O99" s="50"/>
      <c r="P99" s="50"/>
    </row>
    <row r="100" spans="1:16" s="13" customFormat="1" ht="46.8">
      <c r="A100" s="81">
        <v>16</v>
      </c>
      <c r="B100" s="81" t="s">
        <v>26</v>
      </c>
      <c r="C100" s="91" t="s">
        <v>33</v>
      </c>
      <c r="D100" s="94">
        <v>115</v>
      </c>
      <c r="E100" s="94"/>
      <c r="F100" s="81" t="s">
        <v>15</v>
      </c>
      <c r="G100" s="41"/>
      <c r="H100" s="12"/>
      <c r="I100" s="64"/>
      <c r="J100" s="28"/>
      <c r="K100" s="28"/>
      <c r="L100" s="21"/>
      <c r="M100" s="28"/>
      <c r="N100" s="21"/>
      <c r="O100" s="21"/>
      <c r="P100" s="21"/>
    </row>
    <row r="101" spans="1:16" ht="46.8">
      <c r="A101" s="81">
        <v>16</v>
      </c>
      <c r="B101" s="81" t="s">
        <v>26</v>
      </c>
      <c r="C101" s="91" t="s">
        <v>76</v>
      </c>
      <c r="D101" s="94">
        <v>210</v>
      </c>
      <c r="E101" s="94"/>
      <c r="F101" s="81" t="s">
        <v>15</v>
      </c>
    </row>
    <row r="102" spans="1:16" s="13" customFormat="1" ht="26.4">
      <c r="A102" s="81">
        <v>16</v>
      </c>
      <c r="B102" s="81" t="s">
        <v>26</v>
      </c>
      <c r="C102" s="91" t="s">
        <v>155</v>
      </c>
      <c r="D102" s="94">
        <v>300</v>
      </c>
      <c r="E102" s="94"/>
      <c r="F102" s="81" t="s">
        <v>15</v>
      </c>
      <c r="G102" s="41"/>
      <c r="H102" s="12"/>
      <c r="I102" s="64"/>
      <c r="J102" s="28"/>
      <c r="K102" s="28"/>
      <c r="L102" s="21"/>
      <c r="M102" s="28"/>
      <c r="N102" s="21"/>
      <c r="O102" s="21"/>
      <c r="P102" s="21"/>
    </row>
    <row r="103" spans="1:16" s="13" customFormat="1" ht="31.2">
      <c r="A103" s="81">
        <v>16</v>
      </c>
      <c r="B103" s="81" t="s">
        <v>26</v>
      </c>
      <c r="C103" s="91" t="s">
        <v>34</v>
      </c>
      <c r="D103" s="94">
        <v>200</v>
      </c>
      <c r="E103" s="94"/>
      <c r="F103" s="81" t="s">
        <v>15</v>
      </c>
      <c r="G103" s="41"/>
      <c r="H103" s="12"/>
      <c r="I103" s="64"/>
      <c r="J103" s="28"/>
      <c r="K103" s="28"/>
      <c r="L103" s="21"/>
      <c r="M103" s="28"/>
      <c r="N103" s="21"/>
      <c r="O103" s="21"/>
      <c r="P103" s="21"/>
    </row>
    <row r="104" spans="1:16" s="51" customFormat="1" ht="33.6" customHeight="1">
      <c r="A104" s="81" t="s">
        <v>5</v>
      </c>
      <c r="B104" s="81" t="s">
        <v>16</v>
      </c>
      <c r="C104" s="91" t="s">
        <v>43</v>
      </c>
      <c r="D104" s="92">
        <v>670</v>
      </c>
      <c r="E104" s="92"/>
      <c r="F104" s="81" t="s">
        <v>36</v>
      </c>
      <c r="G104" s="41"/>
      <c r="H104" s="49"/>
      <c r="I104" s="74">
        <f>SUM(D104:D110)</f>
        <v>1000</v>
      </c>
      <c r="J104" s="35"/>
      <c r="K104" s="35"/>
      <c r="L104" s="50"/>
      <c r="M104" s="35"/>
      <c r="N104" s="50"/>
      <c r="O104" s="50"/>
      <c r="P104" s="50"/>
    </row>
    <row r="105" spans="1:16" s="55" customFormat="1" ht="28.8" customHeight="1">
      <c r="A105" s="81" t="s">
        <v>5</v>
      </c>
      <c r="B105" s="81" t="s">
        <v>16</v>
      </c>
      <c r="C105" s="91" t="s">
        <v>77</v>
      </c>
      <c r="D105" s="92">
        <v>70</v>
      </c>
      <c r="E105" s="92"/>
      <c r="F105" s="81" t="s">
        <v>6</v>
      </c>
      <c r="G105" s="41"/>
      <c r="H105" s="52"/>
      <c r="I105" s="74"/>
      <c r="J105" s="53"/>
      <c r="K105" s="53"/>
      <c r="L105" s="54"/>
      <c r="M105" s="53"/>
      <c r="N105" s="54"/>
      <c r="O105" s="54"/>
      <c r="P105" s="54"/>
    </row>
    <row r="106" spans="1:16" s="55" customFormat="1" ht="31.2">
      <c r="A106" s="81" t="s">
        <v>5</v>
      </c>
      <c r="B106" s="81" t="s">
        <v>16</v>
      </c>
      <c r="C106" s="91" t="s">
        <v>39</v>
      </c>
      <c r="D106" s="92">
        <v>50</v>
      </c>
      <c r="E106" s="92"/>
      <c r="F106" s="81" t="s">
        <v>15</v>
      </c>
      <c r="G106" s="41"/>
      <c r="H106" s="52"/>
      <c r="I106" s="74"/>
      <c r="J106" s="53"/>
      <c r="K106" s="53"/>
      <c r="L106" s="54"/>
      <c r="M106" s="53"/>
      <c r="N106" s="54"/>
      <c r="O106" s="54"/>
      <c r="P106" s="54"/>
    </row>
    <row r="107" spans="1:16" s="6" customFormat="1" ht="26.4">
      <c r="A107" s="81" t="s">
        <v>5</v>
      </c>
      <c r="B107" s="81" t="s">
        <v>16</v>
      </c>
      <c r="C107" s="91" t="s">
        <v>42</v>
      </c>
      <c r="D107" s="92">
        <v>70</v>
      </c>
      <c r="E107" s="92"/>
      <c r="F107" s="81" t="s">
        <v>15</v>
      </c>
      <c r="G107" s="41"/>
      <c r="H107" s="16"/>
      <c r="I107" s="74"/>
      <c r="J107" s="4"/>
      <c r="K107" s="4"/>
      <c r="L107" s="9"/>
      <c r="M107" s="4"/>
      <c r="N107" s="9"/>
      <c r="O107" s="9"/>
      <c r="P107" s="9"/>
    </row>
    <row r="108" spans="1:16" s="58" customFormat="1" ht="26.4">
      <c r="A108" s="81" t="s">
        <v>5</v>
      </c>
      <c r="B108" s="81" t="s">
        <v>16</v>
      </c>
      <c r="C108" s="91" t="s">
        <v>40</v>
      </c>
      <c r="D108" s="92">
        <v>50</v>
      </c>
      <c r="E108" s="92"/>
      <c r="F108" s="81" t="s">
        <v>15</v>
      </c>
      <c r="G108" s="44"/>
      <c r="H108" s="46"/>
      <c r="I108" s="74"/>
      <c r="J108" s="56"/>
      <c r="K108" s="56"/>
      <c r="L108" s="57"/>
      <c r="M108" s="56"/>
      <c r="N108" s="57"/>
      <c r="O108" s="57"/>
      <c r="P108" s="57"/>
    </row>
    <row r="109" spans="1:16" s="58" customFormat="1" ht="31.2">
      <c r="A109" s="81" t="s">
        <v>5</v>
      </c>
      <c r="B109" s="81" t="s">
        <v>16</v>
      </c>
      <c r="C109" s="91" t="s">
        <v>41</v>
      </c>
      <c r="D109" s="92">
        <v>20</v>
      </c>
      <c r="E109" s="92"/>
      <c r="F109" s="81" t="s">
        <v>15</v>
      </c>
      <c r="G109" s="44"/>
      <c r="H109" s="46"/>
      <c r="I109" s="74"/>
      <c r="J109" s="56"/>
      <c r="K109" s="56"/>
      <c r="L109" s="57"/>
      <c r="M109" s="56"/>
      <c r="N109" s="57"/>
      <c r="O109" s="57"/>
      <c r="P109" s="57"/>
    </row>
    <row r="110" spans="1:16" s="6" customFormat="1" ht="31.2">
      <c r="A110" s="81" t="s">
        <v>5</v>
      </c>
      <c r="B110" s="81" t="s">
        <v>16</v>
      </c>
      <c r="C110" s="91" t="s">
        <v>78</v>
      </c>
      <c r="D110" s="92">
        <v>70</v>
      </c>
      <c r="E110" s="92"/>
      <c r="F110" s="81" t="s">
        <v>15</v>
      </c>
      <c r="G110" s="41"/>
      <c r="H110" s="16"/>
      <c r="I110" s="74"/>
      <c r="J110" s="4"/>
      <c r="K110" s="4"/>
      <c r="L110" s="9"/>
      <c r="M110" s="4"/>
      <c r="N110" s="9"/>
      <c r="O110" s="9"/>
      <c r="P110" s="9"/>
    </row>
    <row r="111" spans="1:16" s="58" customFormat="1" ht="30" customHeight="1">
      <c r="A111" s="81" t="s">
        <v>5</v>
      </c>
      <c r="B111" s="81" t="s">
        <v>11</v>
      </c>
      <c r="C111" s="91" t="s">
        <v>61</v>
      </c>
      <c r="D111" s="92">
        <v>110</v>
      </c>
      <c r="E111" s="92"/>
      <c r="F111" s="81" t="s">
        <v>6</v>
      </c>
      <c r="G111" s="44"/>
      <c r="H111" s="46"/>
      <c r="I111" s="74">
        <f>SUM(D111:D121)</f>
        <v>1000</v>
      </c>
      <c r="J111" s="56"/>
      <c r="K111" s="56"/>
      <c r="L111" s="57"/>
      <c r="M111" s="56"/>
      <c r="N111" s="57"/>
      <c r="O111" s="57"/>
      <c r="P111" s="57"/>
    </row>
    <row r="112" spans="1:16" s="6" customFormat="1" ht="30" customHeight="1">
      <c r="A112" s="81" t="s">
        <v>5</v>
      </c>
      <c r="B112" s="81" t="s">
        <v>11</v>
      </c>
      <c r="C112" s="91" t="s">
        <v>65</v>
      </c>
      <c r="D112" s="92">
        <v>50</v>
      </c>
      <c r="E112" s="92">
        <f>47.2</f>
        <v>47.2</v>
      </c>
      <c r="F112" s="81" t="s">
        <v>6</v>
      </c>
      <c r="G112" s="41"/>
      <c r="H112" s="16"/>
      <c r="I112" s="74"/>
      <c r="J112" s="4"/>
      <c r="K112" s="9"/>
      <c r="L112" s="9"/>
      <c r="M112" s="4"/>
      <c r="N112" s="9"/>
      <c r="O112" s="9"/>
      <c r="P112" s="9"/>
    </row>
    <row r="113" spans="1:16" s="6" customFormat="1" ht="26.4">
      <c r="A113" s="81" t="s">
        <v>5</v>
      </c>
      <c r="B113" s="81" t="s">
        <v>11</v>
      </c>
      <c r="C113" s="91" t="s">
        <v>25</v>
      </c>
      <c r="D113" s="92">
        <v>50</v>
      </c>
      <c r="E113" s="92"/>
      <c r="F113" s="81" t="s">
        <v>15</v>
      </c>
      <c r="G113" s="41"/>
      <c r="H113" s="16"/>
      <c r="I113" s="74"/>
      <c r="J113" s="4"/>
      <c r="K113" s="9"/>
      <c r="L113" s="9"/>
      <c r="M113" s="4"/>
      <c r="N113" s="9"/>
      <c r="O113" s="9"/>
      <c r="P113" s="9"/>
    </row>
    <row r="114" spans="1:16" s="58" customFormat="1" ht="26.4">
      <c r="A114" s="81" t="s">
        <v>5</v>
      </c>
      <c r="B114" s="81" t="s">
        <v>11</v>
      </c>
      <c r="C114" s="91" t="s">
        <v>62</v>
      </c>
      <c r="D114" s="92">
        <v>100</v>
      </c>
      <c r="E114" s="92">
        <f>86.6</f>
        <v>86.6</v>
      </c>
      <c r="F114" s="81" t="s">
        <v>15</v>
      </c>
      <c r="G114" s="44"/>
      <c r="H114" s="46"/>
      <c r="I114" s="74"/>
      <c r="J114" s="56"/>
      <c r="K114" s="56"/>
      <c r="L114" s="57"/>
      <c r="M114" s="56"/>
      <c r="N114" s="57"/>
      <c r="O114" s="57"/>
      <c r="P114" s="57"/>
    </row>
    <row r="115" spans="1:16" s="6" customFormat="1" ht="26.4">
      <c r="A115" s="81" t="s">
        <v>5</v>
      </c>
      <c r="B115" s="81" t="s">
        <v>11</v>
      </c>
      <c r="C115" s="91" t="s">
        <v>156</v>
      </c>
      <c r="D115" s="92">
        <v>90</v>
      </c>
      <c r="E115" s="92"/>
      <c r="F115" s="81" t="s">
        <v>15</v>
      </c>
      <c r="G115" s="41"/>
      <c r="H115" s="16"/>
      <c r="I115" s="74"/>
      <c r="J115" s="4"/>
      <c r="K115" s="9"/>
      <c r="L115" s="9"/>
      <c r="M115" s="4"/>
      <c r="N115" s="9"/>
      <c r="O115" s="9"/>
      <c r="P115" s="9"/>
    </row>
    <row r="116" spans="1:16" s="6" customFormat="1" ht="26.4">
      <c r="A116" s="81" t="s">
        <v>5</v>
      </c>
      <c r="B116" s="81" t="s">
        <v>11</v>
      </c>
      <c r="C116" s="91" t="s">
        <v>64</v>
      </c>
      <c r="D116" s="92">
        <v>70</v>
      </c>
      <c r="E116" s="92"/>
      <c r="F116" s="81" t="s">
        <v>15</v>
      </c>
      <c r="G116" s="41"/>
      <c r="H116" s="16"/>
      <c r="I116" s="74"/>
      <c r="J116" s="4"/>
      <c r="K116" s="9"/>
      <c r="L116" s="9"/>
      <c r="M116" s="4"/>
      <c r="N116" s="9"/>
      <c r="O116" s="9"/>
      <c r="P116" s="9"/>
    </row>
    <row r="117" spans="1:16" s="6" customFormat="1" ht="26.4">
      <c r="A117" s="81" t="s">
        <v>5</v>
      </c>
      <c r="B117" s="81" t="s">
        <v>11</v>
      </c>
      <c r="C117" s="91" t="s">
        <v>74</v>
      </c>
      <c r="D117" s="92">
        <v>90</v>
      </c>
      <c r="E117" s="92"/>
      <c r="F117" s="81" t="s">
        <v>15</v>
      </c>
      <c r="G117" s="41"/>
      <c r="H117" s="16"/>
      <c r="I117" s="74"/>
      <c r="J117" s="4"/>
      <c r="K117" s="9"/>
      <c r="L117" s="9"/>
      <c r="M117" s="4"/>
      <c r="N117" s="9"/>
      <c r="O117" s="9"/>
      <c r="P117" s="9"/>
    </row>
    <row r="118" spans="1:16" s="6" customFormat="1" ht="26.4">
      <c r="A118" s="81" t="s">
        <v>5</v>
      </c>
      <c r="B118" s="81" t="s">
        <v>11</v>
      </c>
      <c r="C118" s="91" t="s">
        <v>66</v>
      </c>
      <c r="D118" s="92">
        <v>90</v>
      </c>
      <c r="E118" s="92">
        <v>90</v>
      </c>
      <c r="F118" s="81" t="s">
        <v>15</v>
      </c>
      <c r="G118" s="41"/>
      <c r="H118" s="16"/>
      <c r="I118" s="74"/>
      <c r="J118" s="4"/>
      <c r="K118" s="9"/>
      <c r="L118" s="9"/>
      <c r="M118" s="4"/>
      <c r="N118" s="9"/>
      <c r="O118" s="9"/>
      <c r="P118" s="9"/>
    </row>
    <row r="119" spans="1:16" s="6" customFormat="1" ht="26.4">
      <c r="A119" s="81" t="s">
        <v>5</v>
      </c>
      <c r="B119" s="81" t="s">
        <v>11</v>
      </c>
      <c r="C119" s="91" t="s">
        <v>63</v>
      </c>
      <c r="D119" s="92">
        <v>50</v>
      </c>
      <c r="E119" s="92"/>
      <c r="F119" s="81" t="s">
        <v>15</v>
      </c>
      <c r="G119" s="41"/>
      <c r="H119" s="16"/>
      <c r="I119" s="74"/>
      <c r="J119" s="4"/>
      <c r="K119" s="9"/>
      <c r="L119" s="9"/>
      <c r="M119" s="4"/>
      <c r="N119" s="9"/>
      <c r="O119" s="9"/>
      <c r="P119" s="9"/>
    </row>
    <row r="120" spans="1:16" s="6" customFormat="1" ht="26.4">
      <c r="A120" s="81" t="s">
        <v>5</v>
      </c>
      <c r="B120" s="81" t="s">
        <v>11</v>
      </c>
      <c r="C120" s="91" t="s">
        <v>79</v>
      </c>
      <c r="D120" s="92">
        <v>100</v>
      </c>
      <c r="E120" s="92"/>
      <c r="F120" s="81" t="s">
        <v>15</v>
      </c>
      <c r="G120" s="8"/>
      <c r="I120" s="75"/>
      <c r="J120" s="4"/>
      <c r="K120" s="59"/>
      <c r="L120" s="9"/>
      <c r="M120" s="4"/>
      <c r="N120" s="9"/>
      <c r="O120" s="9"/>
      <c r="P120" s="9"/>
    </row>
    <row r="121" spans="1:16" s="6" customFormat="1" ht="26.4">
      <c r="A121" s="81" t="s">
        <v>5</v>
      </c>
      <c r="B121" s="81" t="s">
        <v>11</v>
      </c>
      <c r="C121" s="91" t="s">
        <v>60</v>
      </c>
      <c r="D121" s="92">
        <v>200</v>
      </c>
      <c r="E121" s="92">
        <f>60</f>
        <v>60</v>
      </c>
      <c r="F121" s="81" t="s">
        <v>12</v>
      </c>
      <c r="G121" s="41"/>
      <c r="H121" s="16"/>
      <c r="I121" s="74"/>
      <c r="J121" s="4"/>
      <c r="K121" s="9"/>
      <c r="L121" s="9"/>
      <c r="M121" s="4"/>
      <c r="N121" s="9"/>
      <c r="O121" s="9"/>
      <c r="P121" s="9"/>
    </row>
    <row r="122" spans="1:16" s="7" customFormat="1" ht="27.6" customHeight="1">
      <c r="A122" s="81" t="s">
        <v>5</v>
      </c>
      <c r="B122" s="81" t="s">
        <v>31</v>
      </c>
      <c r="C122" s="91" t="s">
        <v>54</v>
      </c>
      <c r="D122" s="92">
        <v>250</v>
      </c>
      <c r="E122" s="92">
        <v>250</v>
      </c>
      <c r="F122" s="81" t="s">
        <v>6</v>
      </c>
      <c r="G122" s="41"/>
      <c r="H122" s="16"/>
      <c r="I122" s="74">
        <f>SUM(D122:D123)</f>
        <v>400</v>
      </c>
      <c r="J122" s="4"/>
      <c r="K122" s="23"/>
      <c r="L122" s="23"/>
      <c r="M122" s="4"/>
      <c r="N122" s="23"/>
      <c r="O122" s="23"/>
      <c r="P122" s="23"/>
    </row>
    <row r="123" spans="1:16" s="6" customFormat="1" ht="31.2">
      <c r="A123" s="81" t="s">
        <v>5</v>
      </c>
      <c r="B123" s="81" t="s">
        <v>31</v>
      </c>
      <c r="C123" s="91" t="s">
        <v>55</v>
      </c>
      <c r="D123" s="92">
        <v>150</v>
      </c>
      <c r="E123" s="92"/>
      <c r="F123" s="81" t="s">
        <v>15</v>
      </c>
      <c r="G123" s="41"/>
      <c r="H123" s="16"/>
      <c r="I123" s="74"/>
      <c r="J123" s="4"/>
      <c r="K123" s="9"/>
      <c r="L123" s="9"/>
      <c r="M123" s="4"/>
      <c r="N123" s="9"/>
      <c r="O123" s="9"/>
      <c r="P123" s="9"/>
    </row>
    <row r="124" spans="1:16" s="7" customFormat="1" ht="31.2">
      <c r="A124" s="81" t="s">
        <v>5</v>
      </c>
      <c r="B124" s="81" t="s">
        <v>9</v>
      </c>
      <c r="C124" s="91" t="s">
        <v>59</v>
      </c>
      <c r="D124" s="92">
        <v>150</v>
      </c>
      <c r="E124" s="92"/>
      <c r="F124" s="81" t="s">
        <v>15</v>
      </c>
      <c r="G124" s="41"/>
      <c r="H124" s="16"/>
      <c r="I124" s="74">
        <f>SUM(D124:D128)</f>
        <v>1000</v>
      </c>
      <c r="J124" s="4"/>
      <c r="K124" s="23"/>
      <c r="L124" s="23"/>
      <c r="M124" s="4"/>
      <c r="N124" s="23"/>
      <c r="O124" s="23"/>
      <c r="P124" s="23"/>
    </row>
    <row r="125" spans="1:16" s="61" customFormat="1" ht="26.4">
      <c r="A125" s="81" t="s">
        <v>5</v>
      </c>
      <c r="B125" s="81" t="s">
        <v>9</v>
      </c>
      <c r="C125" s="91" t="s">
        <v>56</v>
      </c>
      <c r="D125" s="92">
        <v>250</v>
      </c>
      <c r="E125" s="92"/>
      <c r="F125" s="81" t="s">
        <v>15</v>
      </c>
      <c r="G125" s="41"/>
      <c r="H125" s="49"/>
      <c r="I125" s="74"/>
      <c r="J125" s="35"/>
      <c r="K125" s="60"/>
      <c r="L125" s="60"/>
      <c r="M125" s="35"/>
      <c r="N125" s="60"/>
      <c r="O125" s="60"/>
      <c r="P125" s="60"/>
    </row>
    <row r="126" spans="1:16" s="134" customFormat="1" ht="26.4">
      <c r="A126" s="81" t="s">
        <v>5</v>
      </c>
      <c r="B126" s="81" t="s">
        <v>9</v>
      </c>
      <c r="C126" s="91" t="s">
        <v>145</v>
      </c>
      <c r="D126" s="92">
        <v>350</v>
      </c>
      <c r="E126" s="92"/>
      <c r="F126" s="81" t="s">
        <v>15</v>
      </c>
      <c r="G126" s="130"/>
      <c r="H126" s="131"/>
      <c r="I126" s="132"/>
      <c r="J126" s="56"/>
      <c r="K126" s="133"/>
      <c r="L126" s="133"/>
      <c r="M126" s="56"/>
      <c r="N126" s="133"/>
      <c r="O126" s="133"/>
      <c r="P126" s="133"/>
    </row>
    <row r="127" spans="1:16" s="7" customFormat="1" ht="26.4">
      <c r="A127" s="81" t="s">
        <v>5</v>
      </c>
      <c r="B127" s="81" t="s">
        <v>9</v>
      </c>
      <c r="C127" s="91" t="s">
        <v>57</v>
      </c>
      <c r="D127" s="92">
        <v>150</v>
      </c>
      <c r="E127" s="92"/>
      <c r="F127" s="81" t="s">
        <v>15</v>
      </c>
      <c r="G127" s="41"/>
      <c r="H127" s="16"/>
      <c r="I127" s="74"/>
      <c r="J127" s="4"/>
      <c r="K127" s="23"/>
      <c r="L127" s="23"/>
      <c r="M127" s="4"/>
      <c r="N127" s="23"/>
      <c r="O127" s="23"/>
      <c r="P127" s="23"/>
    </row>
    <row r="128" spans="1:16" s="63" customFormat="1" ht="26.4">
      <c r="A128" s="81" t="s">
        <v>5</v>
      </c>
      <c r="B128" s="81" t="s">
        <v>9</v>
      </c>
      <c r="C128" s="91" t="s">
        <v>58</v>
      </c>
      <c r="D128" s="92">
        <v>100</v>
      </c>
      <c r="E128" s="92"/>
      <c r="F128" s="81" t="s">
        <v>15</v>
      </c>
      <c r="G128" s="44"/>
      <c r="H128" s="46"/>
      <c r="I128" s="74"/>
      <c r="J128" s="56"/>
      <c r="K128" s="62"/>
      <c r="L128" s="62"/>
      <c r="M128" s="56"/>
      <c r="N128" s="62"/>
      <c r="O128" s="62"/>
      <c r="P128" s="62"/>
    </row>
    <row r="129" spans="1:16" s="51" customFormat="1" ht="32.4" customHeight="1">
      <c r="A129" s="81" t="s">
        <v>5</v>
      </c>
      <c r="B129" s="81" t="s">
        <v>27</v>
      </c>
      <c r="C129" s="91" t="s">
        <v>68</v>
      </c>
      <c r="D129" s="92">
        <v>120</v>
      </c>
      <c r="E129" s="92"/>
      <c r="F129" s="81" t="s">
        <v>6</v>
      </c>
      <c r="G129" s="41"/>
      <c r="H129" s="49"/>
      <c r="I129" s="74">
        <f>SUM(D129:D134)</f>
        <v>1000</v>
      </c>
      <c r="J129" s="35"/>
      <c r="K129" s="50"/>
      <c r="L129" s="50"/>
      <c r="M129" s="35"/>
      <c r="N129" s="50"/>
      <c r="O129" s="50"/>
      <c r="P129" s="50"/>
    </row>
    <row r="130" spans="1:16" s="68" customFormat="1" ht="62.4">
      <c r="A130" s="81" t="s">
        <v>5</v>
      </c>
      <c r="B130" s="81" t="s">
        <v>27</v>
      </c>
      <c r="C130" s="91" t="s">
        <v>28</v>
      </c>
      <c r="D130" s="92">
        <v>200</v>
      </c>
      <c r="E130" s="92">
        <v>200</v>
      </c>
      <c r="F130" s="81" t="s">
        <v>6</v>
      </c>
      <c r="G130" s="41"/>
      <c r="H130" s="65"/>
      <c r="I130" s="74"/>
      <c r="J130" s="66"/>
      <c r="K130" s="67"/>
      <c r="L130" s="67"/>
      <c r="M130" s="66"/>
      <c r="N130" s="67"/>
      <c r="O130" s="67"/>
      <c r="P130" s="67"/>
    </row>
    <row r="131" spans="1:16" s="51" customFormat="1" ht="46.8">
      <c r="A131" s="81" t="s">
        <v>5</v>
      </c>
      <c r="B131" s="81" t="s">
        <v>27</v>
      </c>
      <c r="C131" s="91" t="s">
        <v>170</v>
      </c>
      <c r="D131" s="92">
        <v>120</v>
      </c>
      <c r="E131" s="92">
        <f>51.6</f>
        <v>51.6</v>
      </c>
      <c r="F131" s="81" t="s">
        <v>15</v>
      </c>
      <c r="G131" s="41"/>
      <c r="H131" s="49"/>
      <c r="I131" s="74"/>
      <c r="J131" s="35"/>
      <c r="K131" s="50"/>
      <c r="L131" s="50"/>
      <c r="M131" s="35"/>
      <c r="N131" s="50"/>
      <c r="O131" s="50"/>
      <c r="P131" s="50"/>
    </row>
    <row r="132" spans="1:16" s="7" customFormat="1" ht="26.4">
      <c r="A132" s="81" t="s">
        <v>5</v>
      </c>
      <c r="B132" s="81" t="s">
        <v>27</v>
      </c>
      <c r="C132" s="91" t="s">
        <v>67</v>
      </c>
      <c r="D132" s="92">
        <v>240</v>
      </c>
      <c r="E132" s="92"/>
      <c r="F132" s="81" t="s">
        <v>15</v>
      </c>
      <c r="G132" s="41"/>
      <c r="H132" s="16"/>
      <c r="I132" s="74"/>
      <c r="J132" s="4"/>
      <c r="K132" s="23"/>
      <c r="L132" s="23"/>
      <c r="M132" s="4"/>
      <c r="N132" s="23"/>
      <c r="O132" s="23"/>
      <c r="P132" s="23"/>
    </row>
    <row r="133" spans="1:16" s="51" customFormat="1" ht="26.4">
      <c r="A133" s="81" t="s">
        <v>5</v>
      </c>
      <c r="B133" s="81" t="s">
        <v>27</v>
      </c>
      <c r="C133" s="91" t="s">
        <v>80</v>
      </c>
      <c r="D133" s="92">
        <v>220</v>
      </c>
      <c r="E133" s="92"/>
      <c r="F133" s="81" t="s">
        <v>15</v>
      </c>
      <c r="G133" s="41"/>
      <c r="H133" s="49"/>
      <c r="I133" s="74"/>
      <c r="J133" s="35"/>
      <c r="K133" s="50"/>
      <c r="L133" s="50"/>
      <c r="M133" s="35"/>
      <c r="N133" s="50"/>
      <c r="O133" s="50"/>
      <c r="P133" s="50"/>
    </row>
    <row r="134" spans="1:16" s="68" customFormat="1" ht="39.6">
      <c r="A134" s="81" t="s">
        <v>5</v>
      </c>
      <c r="B134" s="81" t="s">
        <v>27</v>
      </c>
      <c r="C134" s="91" t="s">
        <v>92</v>
      </c>
      <c r="D134" s="92">
        <v>100</v>
      </c>
      <c r="E134" s="92"/>
      <c r="F134" s="81" t="s">
        <v>91</v>
      </c>
      <c r="G134" s="79"/>
      <c r="H134" s="65"/>
      <c r="I134" s="80"/>
      <c r="J134" s="66"/>
      <c r="K134" s="67"/>
      <c r="L134" s="67"/>
      <c r="M134" s="66"/>
      <c r="N134" s="67"/>
      <c r="O134" s="67"/>
      <c r="P134" s="67"/>
    </row>
    <row r="135" spans="1:16" s="51" customFormat="1" ht="31.2">
      <c r="A135" s="81" t="s">
        <v>5</v>
      </c>
      <c r="B135" s="81" t="s">
        <v>37</v>
      </c>
      <c r="C135" s="91" t="s">
        <v>38</v>
      </c>
      <c r="D135" s="92">
        <v>500</v>
      </c>
      <c r="E135" s="92"/>
      <c r="F135" s="81" t="s">
        <v>15</v>
      </c>
      <c r="G135" s="41"/>
      <c r="H135" s="49"/>
      <c r="I135" s="74">
        <f>SUM(D135:D136)</f>
        <v>900</v>
      </c>
      <c r="J135" s="35"/>
      <c r="K135" s="50"/>
      <c r="L135" s="50"/>
      <c r="M135" s="35"/>
      <c r="N135" s="50"/>
      <c r="O135" s="50"/>
      <c r="P135" s="50"/>
    </row>
    <row r="136" spans="1:16" s="51" customFormat="1" ht="31.2">
      <c r="A136" s="81" t="s">
        <v>5</v>
      </c>
      <c r="B136" s="81" t="s">
        <v>37</v>
      </c>
      <c r="C136" s="91" t="s">
        <v>93</v>
      </c>
      <c r="D136" s="92">
        <v>400</v>
      </c>
      <c r="E136" s="92"/>
      <c r="F136" s="81" t="s">
        <v>15</v>
      </c>
      <c r="G136" s="41"/>
      <c r="H136" s="49"/>
      <c r="I136" s="77"/>
      <c r="J136" s="35"/>
      <c r="K136" s="50"/>
      <c r="L136" s="50"/>
      <c r="M136" s="35"/>
      <c r="N136" s="50"/>
      <c r="O136" s="50"/>
      <c r="P136" s="50"/>
    </row>
    <row r="137" spans="1:16" s="138" customFormat="1" ht="31.2" customHeight="1">
      <c r="A137" s="81" t="s">
        <v>5</v>
      </c>
      <c r="B137" s="81" t="s">
        <v>86</v>
      </c>
      <c r="C137" s="91" t="s">
        <v>126</v>
      </c>
      <c r="D137" s="92">
        <v>200</v>
      </c>
      <c r="E137" s="92"/>
      <c r="F137" s="81" t="s">
        <v>6</v>
      </c>
      <c r="G137" s="85"/>
      <c r="H137" s="135"/>
      <c r="I137" s="136">
        <f>SUM(D137:D143)</f>
        <v>1000</v>
      </c>
      <c r="J137" s="35"/>
      <c r="K137" s="137"/>
      <c r="L137" s="137"/>
      <c r="M137" s="35"/>
      <c r="N137" s="137"/>
      <c r="O137" s="137"/>
      <c r="P137" s="137"/>
    </row>
    <row r="138" spans="1:16" s="51" customFormat="1" ht="33" customHeight="1">
      <c r="A138" s="81" t="s">
        <v>5</v>
      </c>
      <c r="B138" s="81" t="s">
        <v>86</v>
      </c>
      <c r="C138" s="91" t="s">
        <v>171</v>
      </c>
      <c r="D138" s="92">
        <v>100</v>
      </c>
      <c r="E138" s="92"/>
      <c r="F138" s="81" t="s">
        <v>6</v>
      </c>
      <c r="G138" s="41"/>
      <c r="H138" s="49"/>
      <c r="I138" s="76"/>
      <c r="J138" s="35"/>
      <c r="K138" s="50"/>
      <c r="L138" s="50"/>
      <c r="M138" s="35"/>
      <c r="N138" s="50"/>
      <c r="O138" s="50"/>
      <c r="P138" s="50"/>
    </row>
    <row r="139" spans="1:16" s="51" customFormat="1" ht="39.6">
      <c r="A139" s="81" t="s">
        <v>5</v>
      </c>
      <c r="B139" s="81" t="s">
        <v>86</v>
      </c>
      <c r="C139" s="91" t="s">
        <v>172</v>
      </c>
      <c r="D139" s="92">
        <v>50</v>
      </c>
      <c r="E139" s="92"/>
      <c r="F139" s="81" t="s">
        <v>6</v>
      </c>
      <c r="G139" s="41"/>
      <c r="H139" s="49"/>
      <c r="I139" s="77"/>
      <c r="J139" s="35"/>
      <c r="K139" s="50"/>
      <c r="L139" s="50"/>
      <c r="M139" s="35"/>
      <c r="N139" s="50"/>
      <c r="O139" s="50"/>
      <c r="P139" s="50"/>
    </row>
    <row r="140" spans="1:16" s="51" customFormat="1" ht="31.2" customHeight="1">
      <c r="A140" s="81" t="s">
        <v>5</v>
      </c>
      <c r="B140" s="81" t="s">
        <v>86</v>
      </c>
      <c r="C140" s="91" t="s">
        <v>87</v>
      </c>
      <c r="D140" s="92">
        <v>200</v>
      </c>
      <c r="E140" s="92"/>
      <c r="F140" s="81" t="s">
        <v>6</v>
      </c>
      <c r="G140" s="41"/>
      <c r="H140" s="49"/>
      <c r="I140" s="77"/>
      <c r="J140" s="35"/>
      <c r="K140" s="50"/>
      <c r="L140" s="50"/>
      <c r="M140" s="35"/>
      <c r="N140" s="50"/>
      <c r="O140" s="50"/>
      <c r="P140" s="50"/>
    </row>
    <row r="141" spans="1:16" s="51" customFormat="1" ht="26.4">
      <c r="A141" s="81" t="s">
        <v>5</v>
      </c>
      <c r="B141" s="81" t="s">
        <v>86</v>
      </c>
      <c r="C141" s="91" t="s">
        <v>88</v>
      </c>
      <c r="D141" s="92">
        <v>200</v>
      </c>
      <c r="E141" s="92"/>
      <c r="F141" s="81" t="s">
        <v>15</v>
      </c>
      <c r="G141" s="41"/>
      <c r="H141" s="49"/>
      <c r="I141" s="77"/>
      <c r="J141" s="35"/>
      <c r="K141" s="50"/>
      <c r="L141" s="50"/>
      <c r="M141" s="35"/>
      <c r="N141" s="50"/>
      <c r="O141" s="50"/>
      <c r="P141" s="50"/>
    </row>
    <row r="142" spans="1:16" s="51" customFormat="1" ht="27.6" customHeight="1">
      <c r="A142" s="81" t="s">
        <v>5</v>
      </c>
      <c r="B142" s="81" t="s">
        <v>86</v>
      </c>
      <c r="C142" s="91" t="s">
        <v>89</v>
      </c>
      <c r="D142" s="92">
        <v>150</v>
      </c>
      <c r="E142" s="92"/>
      <c r="F142" s="81" t="s">
        <v>15</v>
      </c>
      <c r="G142" s="41"/>
      <c r="H142" s="49"/>
      <c r="I142" s="77"/>
      <c r="J142" s="35"/>
      <c r="K142" s="50"/>
      <c r="L142" s="50"/>
      <c r="M142" s="35"/>
      <c r="N142" s="50"/>
      <c r="O142" s="50"/>
      <c r="P142" s="50"/>
    </row>
    <row r="143" spans="1:16" s="51" customFormat="1" ht="31.2">
      <c r="A143" s="81" t="s">
        <v>5</v>
      </c>
      <c r="B143" s="81" t="s">
        <v>86</v>
      </c>
      <c r="C143" s="91" t="s">
        <v>90</v>
      </c>
      <c r="D143" s="92">
        <v>100</v>
      </c>
      <c r="E143" s="92"/>
      <c r="F143" s="81" t="s">
        <v>15</v>
      </c>
      <c r="G143" s="41"/>
      <c r="H143" s="49"/>
      <c r="I143" s="77"/>
      <c r="J143" s="35"/>
      <c r="K143" s="50"/>
      <c r="L143" s="50"/>
      <c r="M143" s="35"/>
      <c r="N143" s="50"/>
      <c r="O143" s="50"/>
      <c r="P143" s="50"/>
    </row>
    <row r="144" spans="1:16" s="138" customFormat="1" ht="26.4">
      <c r="A144" s="81" t="s">
        <v>5</v>
      </c>
      <c r="B144" s="81" t="s">
        <v>146</v>
      </c>
      <c r="C144" s="91" t="s">
        <v>147</v>
      </c>
      <c r="D144" s="92">
        <v>100</v>
      </c>
      <c r="E144" s="92"/>
      <c r="F144" s="81" t="s">
        <v>125</v>
      </c>
      <c r="G144" s="85"/>
      <c r="H144" s="135"/>
      <c r="I144" s="139">
        <f>SUM(D144:D150)</f>
        <v>1000</v>
      </c>
      <c r="J144" s="35"/>
      <c r="K144" s="137"/>
      <c r="L144" s="137"/>
      <c r="M144" s="35"/>
      <c r="N144" s="137"/>
      <c r="O144" s="137"/>
      <c r="P144" s="137"/>
    </row>
    <row r="145" spans="1:16" s="138" customFormat="1" ht="31.2">
      <c r="A145" s="81" t="s">
        <v>5</v>
      </c>
      <c r="B145" s="81" t="s">
        <v>146</v>
      </c>
      <c r="C145" s="91" t="s">
        <v>148</v>
      </c>
      <c r="D145" s="92">
        <v>400</v>
      </c>
      <c r="E145" s="92"/>
      <c r="F145" s="81" t="s">
        <v>125</v>
      </c>
      <c r="G145" s="85"/>
      <c r="H145" s="135"/>
      <c r="I145" s="139"/>
      <c r="J145" s="35"/>
      <c r="K145" s="137"/>
      <c r="L145" s="137"/>
      <c r="M145" s="35"/>
      <c r="N145" s="137"/>
      <c r="O145" s="137"/>
      <c r="P145" s="137"/>
    </row>
    <row r="146" spans="1:16" s="138" customFormat="1" ht="26.4">
      <c r="A146" s="81" t="s">
        <v>5</v>
      </c>
      <c r="B146" s="81" t="s">
        <v>146</v>
      </c>
      <c r="C146" s="91" t="s">
        <v>149</v>
      </c>
      <c r="D146" s="92">
        <v>50</v>
      </c>
      <c r="E146" s="92">
        <v>50</v>
      </c>
      <c r="F146" s="81" t="s">
        <v>15</v>
      </c>
      <c r="G146" s="85"/>
      <c r="H146" s="135"/>
      <c r="I146" s="139"/>
      <c r="J146" s="35"/>
      <c r="K146" s="137"/>
      <c r="L146" s="137"/>
      <c r="M146" s="35"/>
      <c r="N146" s="137"/>
      <c r="O146" s="137"/>
      <c r="P146" s="137"/>
    </row>
    <row r="147" spans="1:16" s="138" customFormat="1" ht="26.4">
      <c r="A147" s="81" t="s">
        <v>5</v>
      </c>
      <c r="B147" s="81" t="s">
        <v>146</v>
      </c>
      <c r="C147" s="91" t="s">
        <v>150</v>
      </c>
      <c r="D147" s="92">
        <v>200</v>
      </c>
      <c r="E147" s="92"/>
      <c r="F147" s="81" t="s">
        <v>15</v>
      </c>
      <c r="G147" s="85"/>
      <c r="H147" s="135"/>
      <c r="I147" s="139"/>
      <c r="J147" s="35"/>
      <c r="K147" s="137"/>
      <c r="L147" s="137"/>
      <c r="M147" s="35"/>
      <c r="N147" s="137"/>
      <c r="O147" s="137"/>
      <c r="P147" s="137"/>
    </row>
    <row r="148" spans="1:16" s="138" customFormat="1" ht="26.4">
      <c r="A148" s="81" t="s">
        <v>5</v>
      </c>
      <c r="B148" s="81" t="s">
        <v>146</v>
      </c>
      <c r="C148" s="91" t="s">
        <v>151</v>
      </c>
      <c r="D148" s="92">
        <v>100</v>
      </c>
      <c r="E148" s="92">
        <v>100</v>
      </c>
      <c r="F148" s="81" t="s">
        <v>15</v>
      </c>
      <c r="G148" s="85"/>
      <c r="H148" s="135"/>
      <c r="I148" s="139"/>
      <c r="J148" s="35"/>
      <c r="K148" s="137"/>
      <c r="L148" s="137"/>
      <c r="M148" s="35"/>
      <c r="N148" s="137"/>
      <c r="O148" s="137"/>
      <c r="P148" s="137"/>
    </row>
    <row r="149" spans="1:16" s="138" customFormat="1" ht="26.4">
      <c r="A149" s="81" t="s">
        <v>5</v>
      </c>
      <c r="B149" s="81" t="s">
        <v>146</v>
      </c>
      <c r="C149" s="91" t="s">
        <v>152</v>
      </c>
      <c r="D149" s="92">
        <v>50</v>
      </c>
      <c r="E149" s="92"/>
      <c r="F149" s="81" t="s">
        <v>15</v>
      </c>
      <c r="G149" s="85"/>
      <c r="H149" s="135"/>
      <c r="I149" s="139"/>
      <c r="J149" s="35"/>
      <c r="K149" s="137"/>
      <c r="L149" s="137"/>
      <c r="M149" s="35"/>
      <c r="N149" s="137"/>
      <c r="O149" s="137"/>
      <c r="P149" s="137"/>
    </row>
    <row r="150" spans="1:16" s="138" customFormat="1" ht="26.4">
      <c r="A150" s="81" t="s">
        <v>5</v>
      </c>
      <c r="B150" s="81" t="s">
        <v>146</v>
      </c>
      <c r="C150" s="91" t="s">
        <v>174</v>
      </c>
      <c r="D150" s="92">
        <v>100</v>
      </c>
      <c r="E150" s="92"/>
      <c r="F150" s="81" t="s">
        <v>15</v>
      </c>
      <c r="G150" s="85"/>
      <c r="H150" s="135"/>
      <c r="I150" s="139"/>
      <c r="J150" s="35"/>
      <c r="K150" s="137"/>
      <c r="L150" s="137"/>
      <c r="M150" s="35"/>
      <c r="N150" s="137"/>
      <c r="O150" s="137"/>
      <c r="P150" s="137"/>
    </row>
    <row r="151" spans="1:16" s="104" customFormat="1" ht="20.399999999999999">
      <c r="A151" s="81"/>
      <c r="B151" s="1"/>
      <c r="C151" s="95" t="s">
        <v>2</v>
      </c>
      <c r="D151" s="96">
        <f>D152-(SUM(D7:D150))</f>
        <v>12028</v>
      </c>
      <c r="E151" s="96"/>
      <c r="F151" s="82"/>
      <c r="G151" s="140"/>
      <c r="H151" s="141"/>
      <c r="I151" s="142"/>
      <c r="J151" s="143"/>
      <c r="K151" s="144"/>
      <c r="L151" s="144"/>
      <c r="M151" s="145"/>
      <c r="N151" s="144"/>
      <c r="O151" s="144"/>
      <c r="P151" s="144"/>
    </row>
    <row r="152" spans="1:16" s="104" customFormat="1">
      <c r="A152" s="117"/>
      <c r="B152" s="1"/>
      <c r="C152" s="95" t="s">
        <v>4</v>
      </c>
      <c r="D152" s="96">
        <v>31000</v>
      </c>
      <c r="E152" s="96">
        <f>SUM(E7:E150)</f>
        <v>1543</v>
      </c>
      <c r="F152" s="82"/>
      <c r="G152" s="85" t="s">
        <v>29</v>
      </c>
      <c r="H152" s="141"/>
      <c r="I152" s="142">
        <f>SUM(I7:I151)</f>
        <v>16972</v>
      </c>
      <c r="J152" s="145"/>
      <c r="K152" s="144"/>
      <c r="L152" s="144"/>
      <c r="M152" s="144"/>
      <c r="N152" s="144"/>
      <c r="O152" s="144"/>
      <c r="P152" s="144"/>
    </row>
    <row r="153" spans="1:16" s="17" customFormat="1">
      <c r="A153" s="116"/>
      <c r="B153" s="85"/>
      <c r="C153" s="86"/>
      <c r="D153" s="84"/>
      <c r="E153" s="84"/>
      <c r="F153" s="90"/>
      <c r="G153" s="41"/>
      <c r="H153" s="11"/>
      <c r="I153" s="64"/>
      <c r="J153" s="19"/>
      <c r="K153" s="22"/>
      <c r="L153" s="22"/>
      <c r="M153" s="22"/>
      <c r="N153" s="22"/>
      <c r="O153" s="22"/>
      <c r="P153" s="22"/>
    </row>
    <row r="154" spans="1:16" s="17" customFormat="1">
      <c r="A154" s="118"/>
      <c r="B154" s="98"/>
      <c r="C154" s="99"/>
      <c r="D154" s="100">
        <f>D152-I152</f>
        <v>14028</v>
      </c>
      <c r="E154" s="100"/>
      <c r="F154" s="101"/>
      <c r="G154" s="41"/>
      <c r="H154" s="11"/>
      <c r="I154" s="64"/>
      <c r="J154" s="19"/>
      <c r="K154" s="22"/>
      <c r="L154" s="22"/>
      <c r="M154" s="22"/>
      <c r="N154" s="22"/>
      <c r="O154" s="22"/>
      <c r="P154" s="22"/>
    </row>
    <row r="155" spans="1:16" s="17" customFormat="1">
      <c r="A155" s="118"/>
      <c r="B155" s="98"/>
      <c r="C155" s="99"/>
      <c r="D155" s="97"/>
      <c r="E155" s="97"/>
      <c r="F155" s="102"/>
      <c r="G155" s="41"/>
      <c r="H155" s="11"/>
      <c r="I155" s="64"/>
      <c r="J155" s="19"/>
      <c r="K155" s="22"/>
      <c r="L155" s="22"/>
      <c r="M155" s="22"/>
      <c r="N155" s="22"/>
      <c r="O155" s="22"/>
      <c r="P155" s="22"/>
    </row>
    <row r="156" spans="1:16" s="17" customFormat="1">
      <c r="A156" s="118"/>
      <c r="B156" s="98"/>
      <c r="C156" s="103"/>
      <c r="D156" s="100"/>
      <c r="E156" s="100"/>
      <c r="F156" s="102"/>
      <c r="G156" s="41"/>
      <c r="H156" s="11"/>
      <c r="I156" s="64"/>
      <c r="J156" s="19"/>
      <c r="K156" s="22"/>
      <c r="L156" s="22"/>
      <c r="M156" s="22"/>
      <c r="N156" s="22"/>
      <c r="O156" s="22"/>
      <c r="P156" s="22"/>
    </row>
    <row r="157" spans="1:16" s="2" customFormat="1">
      <c r="A157" s="118"/>
      <c r="B157" s="98"/>
      <c r="C157" s="99"/>
      <c r="D157" s="97"/>
      <c r="E157" s="97"/>
      <c r="F157" s="102"/>
      <c r="G157" s="41"/>
      <c r="H157" s="3"/>
      <c r="I157" s="64"/>
      <c r="J157" s="18"/>
      <c r="K157" s="24"/>
      <c r="L157" s="24"/>
      <c r="M157" s="24"/>
      <c r="N157" s="24"/>
      <c r="O157" s="24"/>
      <c r="P157" s="24"/>
    </row>
    <row r="158" spans="1:16" s="2" customFormat="1">
      <c r="A158" s="118"/>
      <c r="B158" s="98"/>
      <c r="C158" s="99"/>
      <c r="D158" s="97"/>
      <c r="E158" s="97"/>
      <c r="F158" s="102"/>
      <c r="G158" s="41"/>
      <c r="H158" s="3"/>
      <c r="I158" s="64"/>
      <c r="J158" s="18"/>
      <c r="K158" s="24"/>
      <c r="L158" s="24"/>
      <c r="M158" s="24"/>
      <c r="N158" s="24"/>
      <c r="O158" s="24"/>
      <c r="P158" s="24"/>
    </row>
    <row r="159" spans="1:16">
      <c r="B159" s="5"/>
      <c r="M159" s="18"/>
      <c r="N159" s="18"/>
      <c r="O159" s="18"/>
      <c r="P159" s="18"/>
    </row>
    <row r="160" spans="1:16">
      <c r="M160" s="18"/>
      <c r="N160" s="18"/>
      <c r="O160" s="18"/>
      <c r="P160" s="18"/>
    </row>
    <row r="161" spans="1:16" ht="15.6">
      <c r="A161" s="83"/>
      <c r="B161" s="104"/>
      <c r="C161" s="105"/>
      <c r="D161" s="104"/>
      <c r="E161" s="104"/>
      <c r="F161" s="106"/>
      <c r="G161"/>
      <c r="H161"/>
      <c r="I161" s="78"/>
      <c r="J161"/>
      <c r="K161"/>
      <c r="L161"/>
      <c r="M161" s="18"/>
      <c r="N161" s="18"/>
      <c r="O161" s="18"/>
      <c r="P161" s="18"/>
    </row>
    <row r="162" spans="1:16" ht="15.6">
      <c r="A162" s="83"/>
      <c r="B162" s="104"/>
      <c r="C162" s="105"/>
      <c r="D162" s="104"/>
      <c r="E162" s="104"/>
      <c r="F162" s="106"/>
      <c r="G162"/>
      <c r="H162"/>
      <c r="I162" s="78"/>
      <c r="J162"/>
      <c r="K162"/>
      <c r="L162"/>
      <c r="M162" s="18"/>
      <c r="N162" s="18"/>
      <c r="O162" s="18"/>
      <c r="P162" s="18"/>
    </row>
    <row r="163" spans="1:16" ht="15.6">
      <c r="A163" s="83"/>
      <c r="B163" s="104"/>
      <c r="C163" s="105"/>
      <c r="D163" s="104"/>
      <c r="E163" s="104"/>
      <c r="F163" s="106"/>
      <c r="G163"/>
      <c r="H163"/>
      <c r="I163" s="78"/>
      <c r="J163"/>
      <c r="K163"/>
      <c r="L163"/>
      <c r="M163" s="18"/>
      <c r="N163" s="18"/>
      <c r="O163" s="18"/>
      <c r="P163" s="18"/>
    </row>
    <row r="164" spans="1:16" ht="15.6">
      <c r="A164" s="83"/>
      <c r="B164" s="104"/>
      <c r="C164" s="105"/>
      <c r="D164" s="104"/>
      <c r="E164" s="104"/>
      <c r="F164" s="106"/>
      <c r="G164"/>
      <c r="H164"/>
      <c r="I164" s="78"/>
      <c r="J164"/>
      <c r="K164"/>
      <c r="L164"/>
      <c r="M164" s="18"/>
      <c r="N164" s="18"/>
      <c r="O164" s="18"/>
      <c r="P164" s="18"/>
    </row>
    <row r="165" spans="1:16" ht="15.6">
      <c r="A165" s="83"/>
      <c r="B165" s="104"/>
      <c r="C165" s="105"/>
      <c r="D165" s="104"/>
      <c r="E165" s="104"/>
      <c r="F165" s="106"/>
      <c r="G165"/>
      <c r="H165"/>
      <c r="I165" s="78"/>
      <c r="J165"/>
      <c r="K165"/>
      <c r="L165"/>
      <c r="M165" s="18"/>
      <c r="N165" s="18"/>
      <c r="O165" s="18"/>
      <c r="P165" s="18"/>
    </row>
    <row r="166" spans="1:16" ht="15.6">
      <c r="A166" s="83"/>
      <c r="B166" s="104"/>
      <c r="C166" s="105"/>
      <c r="D166" s="104"/>
      <c r="E166" s="104"/>
      <c r="F166" s="106"/>
      <c r="G166"/>
      <c r="H166"/>
      <c r="I166" s="78"/>
      <c r="J166"/>
      <c r="K166"/>
      <c r="L166"/>
      <c r="M166" s="18"/>
      <c r="N166" s="18"/>
      <c r="O166" s="18"/>
      <c r="P166" s="18"/>
    </row>
    <row r="167" spans="1:16" ht="15.6">
      <c r="A167" s="83"/>
      <c r="B167" s="104"/>
      <c r="C167" s="105"/>
      <c r="D167" s="104"/>
      <c r="E167" s="104"/>
      <c r="F167" s="106"/>
      <c r="G167"/>
      <c r="H167"/>
      <c r="I167" s="78"/>
      <c r="J167"/>
      <c r="K167"/>
      <c r="L167"/>
      <c r="M167" s="18"/>
      <c r="N167" s="18"/>
      <c r="O167" s="18"/>
      <c r="P167" s="18"/>
    </row>
    <row r="168" spans="1:16" ht="15.6">
      <c r="A168" s="83"/>
      <c r="B168" s="104"/>
      <c r="C168" s="105"/>
      <c r="D168" s="104"/>
      <c r="E168" s="104"/>
      <c r="F168" s="106"/>
      <c r="G168"/>
      <c r="H168"/>
      <c r="I168" s="78"/>
      <c r="J168"/>
      <c r="K168"/>
      <c r="L168"/>
      <c r="M168" s="18"/>
      <c r="N168" s="18"/>
      <c r="O168" s="18"/>
      <c r="P168" s="18"/>
    </row>
    <row r="169" spans="1:16" ht="15.6">
      <c r="A169" s="83"/>
      <c r="B169" s="104"/>
      <c r="C169" s="105"/>
      <c r="D169" s="104"/>
      <c r="E169" s="104"/>
      <c r="F169" s="106"/>
      <c r="G169"/>
      <c r="H169"/>
      <c r="I169" s="78"/>
      <c r="J169"/>
      <c r="K169"/>
      <c r="L169"/>
      <c r="M169" s="18"/>
      <c r="N169" s="18"/>
      <c r="O169" s="18"/>
      <c r="P169" s="18"/>
    </row>
    <row r="170" spans="1:16" ht="15.6">
      <c r="A170" s="83"/>
      <c r="B170" s="104"/>
      <c r="C170" s="105"/>
      <c r="D170" s="104"/>
      <c r="E170" s="104"/>
      <c r="F170" s="106"/>
      <c r="G170"/>
      <c r="H170"/>
      <c r="I170" s="78"/>
      <c r="J170"/>
      <c r="K170"/>
      <c r="L170"/>
      <c r="M170" s="18"/>
      <c r="N170" s="18"/>
      <c r="O170" s="18"/>
      <c r="P170" s="18"/>
    </row>
    <row r="171" spans="1:16" ht="15.6">
      <c r="A171" s="83"/>
      <c r="B171" s="104"/>
      <c r="C171" s="105"/>
      <c r="D171" s="104"/>
      <c r="E171" s="104"/>
      <c r="F171" s="106"/>
      <c r="G171"/>
      <c r="H171"/>
      <c r="I171" s="78"/>
      <c r="J171"/>
      <c r="K171"/>
      <c r="L171"/>
      <c r="M171" s="18"/>
      <c r="N171" s="18"/>
      <c r="O171" s="18"/>
      <c r="P171" s="18"/>
    </row>
    <row r="172" spans="1:16" ht="15.6">
      <c r="A172" s="83"/>
      <c r="B172" s="104"/>
      <c r="C172" s="105"/>
      <c r="D172" s="104"/>
      <c r="E172" s="104"/>
      <c r="F172" s="106"/>
      <c r="G172"/>
      <c r="H172"/>
      <c r="I172" s="78"/>
      <c r="J172"/>
      <c r="K172"/>
      <c r="L172"/>
      <c r="M172" s="18"/>
      <c r="N172" s="18"/>
      <c r="O172" s="18"/>
      <c r="P172" s="18"/>
    </row>
    <row r="173" spans="1:16" ht="15.6">
      <c r="A173" s="83"/>
      <c r="B173" s="104"/>
      <c r="C173" s="105"/>
      <c r="D173" s="104"/>
      <c r="E173" s="104"/>
      <c r="F173" s="106"/>
      <c r="G173"/>
      <c r="H173"/>
      <c r="I173" s="78"/>
      <c r="J173"/>
      <c r="K173"/>
      <c r="L173"/>
      <c r="M173" s="18"/>
      <c r="N173" s="18"/>
      <c r="O173" s="18"/>
      <c r="P173" s="18"/>
    </row>
    <row r="174" spans="1:16" ht="15.6">
      <c r="A174" s="83"/>
      <c r="B174" s="104"/>
      <c r="C174" s="105"/>
      <c r="D174" s="104"/>
      <c r="E174" s="104"/>
      <c r="F174" s="106"/>
      <c r="G174"/>
      <c r="H174"/>
      <c r="I174" s="78"/>
      <c r="J174"/>
      <c r="K174"/>
      <c r="L174"/>
      <c r="M174" s="18"/>
      <c r="N174" s="18"/>
      <c r="O174" s="18"/>
      <c r="P174" s="18"/>
    </row>
    <row r="175" spans="1:16" ht="15.6">
      <c r="A175" s="83"/>
      <c r="B175" s="104"/>
      <c r="C175" s="105"/>
      <c r="D175" s="104"/>
      <c r="E175" s="104"/>
      <c r="F175" s="106"/>
      <c r="G175"/>
      <c r="H175"/>
      <c r="I175" s="78"/>
      <c r="J175"/>
      <c r="K175"/>
      <c r="L175"/>
      <c r="M175" s="18"/>
      <c r="N175" s="18"/>
      <c r="O175" s="18"/>
      <c r="P175" s="18"/>
    </row>
    <row r="176" spans="1:16" ht="15.6">
      <c r="A176" s="83"/>
      <c r="B176" s="104"/>
      <c r="C176" s="105"/>
      <c r="D176" s="104"/>
      <c r="E176" s="104"/>
      <c r="F176" s="106"/>
      <c r="G176"/>
      <c r="H176"/>
      <c r="I176" s="78"/>
      <c r="J176"/>
      <c r="K176"/>
      <c r="L176"/>
      <c r="M176" s="18"/>
      <c r="N176" s="18"/>
      <c r="O176" s="18"/>
      <c r="P176" s="18"/>
    </row>
    <row r="177" spans="1:16" ht="15.6">
      <c r="A177" s="83"/>
      <c r="B177" s="104"/>
      <c r="C177" s="105"/>
      <c r="D177" s="104"/>
      <c r="E177" s="104"/>
      <c r="F177" s="106"/>
      <c r="G177"/>
      <c r="H177"/>
      <c r="I177" s="78"/>
      <c r="J177"/>
      <c r="K177"/>
      <c r="L177"/>
      <c r="M177" s="18"/>
      <c r="N177" s="18"/>
      <c r="O177" s="18"/>
      <c r="P177" s="18"/>
    </row>
    <row r="178" spans="1:16" ht="15.6">
      <c r="A178" s="83"/>
      <c r="B178" s="104"/>
      <c r="C178" s="105"/>
      <c r="D178" s="104"/>
      <c r="E178" s="104"/>
      <c r="F178" s="106"/>
      <c r="G178"/>
      <c r="H178"/>
      <c r="I178" s="78"/>
      <c r="J178"/>
      <c r="K178"/>
      <c r="L178"/>
      <c r="M178" s="18"/>
      <c r="N178" s="18"/>
      <c r="O178" s="18"/>
      <c r="P178" s="18"/>
    </row>
    <row r="179" spans="1:16" ht="15.6">
      <c r="A179" s="83"/>
      <c r="B179" s="104"/>
      <c r="C179" s="105"/>
      <c r="D179" s="104"/>
      <c r="E179" s="104"/>
      <c r="F179" s="106"/>
      <c r="G179"/>
      <c r="H179"/>
      <c r="I179" s="78"/>
      <c r="J179"/>
      <c r="K179"/>
      <c r="L179"/>
      <c r="M179" s="18"/>
      <c r="N179" s="18"/>
      <c r="O179" s="18"/>
      <c r="P179" s="18"/>
    </row>
    <row r="180" spans="1:16" ht="15.6">
      <c r="A180" s="83"/>
      <c r="B180" s="104"/>
      <c r="C180" s="105"/>
      <c r="D180" s="104"/>
      <c r="E180" s="104"/>
      <c r="F180" s="106"/>
      <c r="G180"/>
      <c r="H180"/>
      <c r="I180" s="78"/>
      <c r="J180"/>
      <c r="K180"/>
      <c r="L180"/>
      <c r="M180" s="18"/>
      <c r="N180" s="18"/>
      <c r="O180" s="18"/>
      <c r="P180" s="18"/>
    </row>
    <row r="181" spans="1:16" ht="15.6">
      <c r="A181" s="83"/>
      <c r="B181" s="104"/>
      <c r="C181" s="105"/>
      <c r="D181" s="104"/>
      <c r="E181" s="104"/>
      <c r="F181" s="106"/>
      <c r="G181"/>
      <c r="H181"/>
      <c r="I181" s="78"/>
      <c r="J181"/>
      <c r="K181"/>
      <c r="L181"/>
      <c r="M181" s="18"/>
      <c r="N181" s="18"/>
      <c r="O181" s="18"/>
      <c r="P181" s="18"/>
    </row>
    <row r="182" spans="1:16" ht="15.6">
      <c r="A182" s="83"/>
      <c r="B182" s="104"/>
      <c r="C182" s="105"/>
      <c r="D182" s="104"/>
      <c r="E182" s="104"/>
      <c r="F182" s="106"/>
      <c r="G182"/>
      <c r="H182"/>
      <c r="I182" s="78"/>
      <c r="J182"/>
      <c r="K182"/>
      <c r="L182"/>
      <c r="M182" s="18"/>
      <c r="N182" s="18"/>
      <c r="O182" s="18"/>
      <c r="P182" s="18"/>
    </row>
    <row r="183" spans="1:16" ht="15.6">
      <c r="A183" s="83"/>
      <c r="B183" s="104"/>
      <c r="C183" s="105"/>
      <c r="D183" s="104"/>
      <c r="E183" s="104"/>
      <c r="F183" s="106"/>
      <c r="G183"/>
      <c r="H183"/>
      <c r="I183" s="78"/>
      <c r="J183"/>
      <c r="K183"/>
      <c r="L183"/>
      <c r="M183" s="18"/>
      <c r="N183" s="18"/>
      <c r="O183" s="18"/>
      <c r="P183" s="18"/>
    </row>
    <row r="184" spans="1:16" ht="15.6">
      <c r="A184" s="83"/>
      <c r="B184" s="104"/>
      <c r="C184" s="105"/>
      <c r="D184" s="104"/>
      <c r="E184" s="104"/>
      <c r="F184" s="106"/>
      <c r="G184"/>
      <c r="H184"/>
      <c r="I184" s="78"/>
      <c r="J184"/>
      <c r="K184"/>
      <c r="L184"/>
      <c r="M184" s="18"/>
      <c r="N184" s="18"/>
      <c r="O184" s="18"/>
      <c r="P184" s="18"/>
    </row>
    <row r="185" spans="1:16" ht="15.6">
      <c r="A185" s="83"/>
      <c r="B185" s="104"/>
      <c r="C185" s="105"/>
      <c r="D185" s="104"/>
      <c r="E185" s="104"/>
      <c r="F185" s="106"/>
      <c r="G185"/>
      <c r="H185"/>
      <c r="I185" s="78"/>
      <c r="J185"/>
      <c r="K185"/>
      <c r="L185"/>
      <c r="M185" s="18"/>
      <c r="N185" s="18"/>
      <c r="O185" s="18"/>
      <c r="P185" s="18"/>
    </row>
    <row r="186" spans="1:16" ht="15.6">
      <c r="A186" s="83"/>
      <c r="B186" s="104"/>
      <c r="C186" s="105"/>
      <c r="D186" s="104"/>
      <c r="E186" s="104"/>
      <c r="F186" s="106"/>
      <c r="G186"/>
      <c r="H186"/>
      <c r="I186" s="78"/>
      <c r="J186"/>
      <c r="K186"/>
      <c r="L186"/>
      <c r="M186" s="18"/>
      <c r="N186" s="18"/>
      <c r="O186" s="18"/>
      <c r="P186" s="18"/>
    </row>
    <row r="187" spans="1:16" ht="15.6">
      <c r="A187" s="83"/>
      <c r="B187" s="104"/>
      <c r="C187" s="105"/>
      <c r="D187" s="104"/>
      <c r="E187" s="104"/>
      <c r="F187" s="106"/>
      <c r="G187"/>
      <c r="H187"/>
      <c r="I187" s="78"/>
      <c r="J187"/>
      <c r="K187"/>
      <c r="L187"/>
      <c r="M187" s="18"/>
      <c r="N187" s="18"/>
      <c r="O187" s="18"/>
      <c r="P187" s="18"/>
    </row>
    <row r="188" spans="1:16" ht="15.6">
      <c r="A188" s="83"/>
      <c r="B188" s="104"/>
      <c r="C188" s="105"/>
      <c r="D188" s="104"/>
      <c r="E188" s="104"/>
      <c r="F188" s="106"/>
      <c r="G188"/>
      <c r="H188"/>
      <c r="I188" s="78"/>
      <c r="J188"/>
      <c r="K188"/>
      <c r="L188"/>
      <c r="M188" s="18"/>
      <c r="N188" s="18"/>
      <c r="O188" s="18"/>
      <c r="P188" s="18"/>
    </row>
    <row r="189" spans="1:16" ht="15.6">
      <c r="A189" s="83"/>
      <c r="B189" s="104"/>
      <c r="C189" s="105"/>
      <c r="D189" s="104"/>
      <c r="E189" s="104"/>
      <c r="F189" s="106"/>
      <c r="G189"/>
      <c r="H189"/>
      <c r="I189" s="78"/>
      <c r="J189"/>
      <c r="K189"/>
      <c r="L189"/>
      <c r="M189" s="18"/>
      <c r="N189" s="18"/>
      <c r="O189" s="18"/>
      <c r="P189" s="18"/>
    </row>
    <row r="190" spans="1:16" ht="15.6">
      <c r="A190" s="83"/>
      <c r="B190" s="104"/>
      <c r="C190" s="105"/>
      <c r="D190" s="104"/>
      <c r="E190" s="104"/>
      <c r="F190" s="106"/>
      <c r="G190"/>
      <c r="H190"/>
      <c r="I190" s="78"/>
      <c r="J190"/>
      <c r="K190"/>
      <c r="L190"/>
      <c r="M190" s="18"/>
      <c r="N190" s="18"/>
      <c r="O190" s="18"/>
      <c r="P190" s="18"/>
    </row>
    <row r="191" spans="1:16" ht="15.6">
      <c r="A191" s="83"/>
      <c r="B191" s="104"/>
      <c r="C191" s="105"/>
      <c r="D191" s="104"/>
      <c r="E191" s="104"/>
      <c r="F191" s="106"/>
      <c r="G191"/>
      <c r="H191"/>
      <c r="I191" s="78"/>
      <c r="J191"/>
      <c r="K191"/>
      <c r="L191"/>
      <c r="M191" s="18"/>
      <c r="N191" s="18"/>
      <c r="O191" s="18"/>
      <c r="P191" s="18"/>
    </row>
    <row r="192" spans="1:16" ht="15.6">
      <c r="A192" s="83"/>
      <c r="B192" s="104"/>
      <c r="C192" s="105"/>
      <c r="D192" s="104"/>
      <c r="E192" s="104"/>
      <c r="F192" s="106"/>
      <c r="G192"/>
      <c r="H192"/>
      <c r="I192" s="78"/>
      <c r="J192"/>
      <c r="K192"/>
      <c r="L192"/>
      <c r="M192" s="18"/>
      <c r="N192" s="18"/>
      <c r="O192" s="18"/>
      <c r="P192" s="18"/>
    </row>
    <row r="193" spans="1:16" ht="15.6">
      <c r="A193" s="83"/>
      <c r="B193" s="104"/>
      <c r="C193" s="105"/>
      <c r="D193" s="104"/>
      <c r="E193" s="104"/>
      <c r="F193" s="106"/>
      <c r="G193"/>
      <c r="H193"/>
      <c r="I193" s="78"/>
      <c r="J193"/>
      <c r="K193"/>
      <c r="L193"/>
      <c r="M193" s="18"/>
      <c r="N193" s="18"/>
      <c r="O193" s="18"/>
      <c r="P193" s="18"/>
    </row>
    <row r="194" spans="1:16" ht="15.6">
      <c r="A194" s="83"/>
      <c r="B194" s="104"/>
      <c r="C194" s="105"/>
      <c r="D194" s="104"/>
      <c r="E194" s="104"/>
      <c r="F194" s="106"/>
      <c r="G194"/>
      <c r="H194"/>
      <c r="I194" s="78"/>
      <c r="J194"/>
      <c r="K194"/>
      <c r="L194"/>
      <c r="M194" s="18"/>
      <c r="N194" s="18"/>
      <c r="O194" s="18"/>
      <c r="P194" s="18"/>
    </row>
    <row r="195" spans="1:16" ht="15.6">
      <c r="A195" s="83"/>
      <c r="B195" s="104"/>
      <c r="C195" s="105"/>
      <c r="D195" s="104"/>
      <c r="E195" s="104"/>
      <c r="F195" s="106"/>
      <c r="G195"/>
      <c r="H195"/>
      <c r="I195" s="78"/>
      <c r="J195"/>
      <c r="K195"/>
      <c r="L195"/>
      <c r="M195" s="18"/>
      <c r="N195" s="18"/>
      <c r="O195" s="18"/>
      <c r="P195" s="18"/>
    </row>
    <row r="196" spans="1:16" ht="15.6">
      <c r="A196" s="83"/>
      <c r="B196" s="104"/>
      <c r="C196" s="105"/>
      <c r="D196" s="104"/>
      <c r="E196" s="104"/>
      <c r="F196" s="106"/>
      <c r="G196"/>
      <c r="H196"/>
      <c r="I196" s="78"/>
      <c r="J196"/>
      <c r="K196"/>
      <c r="L196"/>
      <c r="M196" s="18"/>
      <c r="N196" s="18"/>
      <c r="O196" s="18"/>
      <c r="P196" s="18"/>
    </row>
    <row r="197" spans="1:16" ht="15.6">
      <c r="A197" s="83"/>
      <c r="B197" s="104"/>
      <c r="C197" s="105"/>
      <c r="D197" s="104"/>
      <c r="E197" s="104"/>
      <c r="F197" s="106"/>
      <c r="G197"/>
      <c r="H197"/>
      <c r="I197" s="78"/>
      <c r="J197"/>
      <c r="K197"/>
      <c r="L197"/>
      <c r="M197" s="18"/>
      <c r="N197" s="18"/>
      <c r="O197" s="18"/>
      <c r="P197" s="18"/>
    </row>
    <row r="198" spans="1:16" ht="15.6">
      <c r="A198" s="83"/>
      <c r="B198" s="104"/>
      <c r="C198" s="105"/>
      <c r="D198" s="104"/>
      <c r="E198" s="104"/>
      <c r="F198" s="106"/>
      <c r="G198"/>
      <c r="H198"/>
      <c r="I198" s="78"/>
      <c r="J198"/>
      <c r="K198"/>
      <c r="L198"/>
      <c r="M198" s="18"/>
      <c r="N198" s="18"/>
      <c r="O198" s="18"/>
      <c r="P198" s="18"/>
    </row>
    <row r="199" spans="1:16" ht="15.6">
      <c r="A199" s="83"/>
      <c r="B199" s="104"/>
      <c r="C199" s="105"/>
      <c r="D199" s="104"/>
      <c r="E199" s="104"/>
      <c r="F199" s="106"/>
      <c r="G199"/>
      <c r="H199"/>
      <c r="I199" s="78"/>
      <c r="J199"/>
      <c r="K199"/>
      <c r="L199"/>
      <c r="M199" s="18"/>
      <c r="N199" s="18"/>
      <c r="O199" s="18"/>
      <c r="P199" s="18"/>
    </row>
    <row r="200" spans="1:16" ht="15.6">
      <c r="A200" s="83"/>
      <c r="B200" s="104"/>
      <c r="C200" s="105"/>
      <c r="D200" s="104"/>
      <c r="E200" s="104"/>
      <c r="F200" s="106"/>
      <c r="G200"/>
      <c r="H200"/>
      <c r="I200" s="78"/>
      <c r="J200"/>
      <c r="K200"/>
      <c r="L200"/>
      <c r="M200" s="18"/>
      <c r="N200" s="18"/>
      <c r="O200" s="18"/>
      <c r="P200" s="18"/>
    </row>
    <row r="201" spans="1:16" ht="15.6">
      <c r="A201" s="83"/>
      <c r="B201" s="104"/>
      <c r="C201" s="105"/>
      <c r="D201" s="104"/>
      <c r="E201" s="104"/>
      <c r="F201" s="106"/>
      <c r="G201"/>
      <c r="H201"/>
      <c r="I201" s="78"/>
      <c r="J201"/>
      <c r="K201"/>
      <c r="L201"/>
      <c r="M201" s="18"/>
      <c r="N201" s="18"/>
      <c r="O201" s="18"/>
      <c r="P201" s="18"/>
    </row>
    <row r="202" spans="1:16" ht="15.6">
      <c r="A202" s="83"/>
      <c r="B202" s="104"/>
      <c r="C202" s="105"/>
      <c r="D202" s="104"/>
      <c r="E202" s="104"/>
      <c r="F202" s="106"/>
      <c r="G202"/>
      <c r="H202"/>
      <c r="I202" s="78"/>
      <c r="J202"/>
      <c r="K202"/>
      <c r="L202"/>
      <c r="M202" s="18"/>
      <c r="N202" s="18"/>
      <c r="O202" s="18"/>
      <c r="P202" s="18"/>
    </row>
    <row r="203" spans="1:16" ht="15.6">
      <c r="A203" s="83"/>
      <c r="B203" s="104"/>
      <c r="C203" s="105"/>
      <c r="D203" s="104"/>
      <c r="E203" s="104"/>
      <c r="F203" s="106"/>
      <c r="G203"/>
      <c r="H203"/>
      <c r="I203" s="78"/>
      <c r="J203"/>
      <c r="K203"/>
      <c r="L203"/>
      <c r="M203" s="18"/>
      <c r="N203" s="18"/>
      <c r="O203" s="18"/>
      <c r="P203" s="18"/>
    </row>
    <row r="204" spans="1:16" ht="15.6">
      <c r="A204" s="83"/>
      <c r="B204" s="104"/>
      <c r="C204" s="105"/>
      <c r="D204" s="104"/>
      <c r="E204" s="104"/>
      <c r="F204" s="106"/>
      <c r="G204"/>
      <c r="H204"/>
      <c r="I204" s="78"/>
      <c r="J204"/>
      <c r="K204"/>
      <c r="L204"/>
      <c r="M204" s="18"/>
      <c r="N204" s="18"/>
      <c r="O204" s="18"/>
      <c r="P204" s="18"/>
    </row>
    <row r="205" spans="1:16" ht="15.6">
      <c r="A205" s="83"/>
      <c r="B205" s="104"/>
      <c r="C205" s="105"/>
      <c r="D205" s="104"/>
      <c r="E205" s="104"/>
      <c r="F205" s="106"/>
      <c r="G205"/>
      <c r="H205"/>
      <c r="I205" s="78"/>
      <c r="J205"/>
      <c r="K205"/>
      <c r="L205"/>
      <c r="M205" s="18"/>
      <c r="N205" s="18"/>
      <c r="O205" s="18"/>
      <c r="P205" s="18"/>
    </row>
    <row r="206" spans="1:16" ht="15.6">
      <c r="A206" s="83"/>
      <c r="B206" s="104"/>
      <c r="C206" s="105"/>
      <c r="D206" s="104"/>
      <c r="E206" s="104"/>
      <c r="F206" s="106"/>
      <c r="G206"/>
      <c r="H206"/>
      <c r="I206" s="78"/>
      <c r="J206"/>
      <c r="K206"/>
      <c r="L206"/>
      <c r="M206" s="18"/>
      <c r="N206" s="18"/>
      <c r="O206" s="18"/>
      <c r="P206" s="18"/>
    </row>
    <row r="207" spans="1:16" ht="15.6">
      <c r="A207" s="83"/>
      <c r="B207" s="104"/>
      <c r="C207" s="105"/>
      <c r="D207" s="104"/>
      <c r="E207" s="104"/>
      <c r="F207" s="106"/>
      <c r="G207"/>
      <c r="H207"/>
      <c r="I207" s="78"/>
      <c r="J207"/>
      <c r="K207"/>
      <c r="L207"/>
      <c r="M207" s="18"/>
      <c r="N207" s="18"/>
      <c r="O207" s="18"/>
      <c r="P207" s="18"/>
    </row>
    <row r="208" spans="1:16" ht="15.6">
      <c r="A208" s="83"/>
      <c r="B208" s="104"/>
      <c r="C208" s="105"/>
      <c r="D208" s="104"/>
      <c r="E208" s="104"/>
      <c r="F208" s="106"/>
      <c r="G208"/>
      <c r="H208"/>
      <c r="I208" s="78"/>
      <c r="J208"/>
      <c r="K208"/>
      <c r="L208"/>
      <c r="M208" s="18"/>
      <c r="N208" s="18"/>
      <c r="O208" s="18"/>
      <c r="P208" s="18"/>
    </row>
    <row r="209" spans="1:16" ht="15.6">
      <c r="A209" s="83"/>
      <c r="B209" s="104"/>
      <c r="C209" s="105"/>
      <c r="D209" s="104"/>
      <c r="E209" s="104"/>
      <c r="F209" s="106"/>
      <c r="G209"/>
      <c r="H209"/>
      <c r="I209" s="78"/>
      <c r="J209"/>
      <c r="K209"/>
      <c r="L209"/>
      <c r="M209" s="18"/>
      <c r="N209" s="18"/>
      <c r="O209" s="18"/>
      <c r="P209" s="18"/>
    </row>
    <row r="210" spans="1:16" ht="15.6">
      <c r="A210" s="83"/>
      <c r="B210" s="104"/>
      <c r="C210" s="105"/>
      <c r="D210" s="104"/>
      <c r="E210" s="104"/>
      <c r="F210" s="106"/>
      <c r="G210"/>
      <c r="H210"/>
      <c r="I210" s="78"/>
      <c r="J210"/>
      <c r="K210"/>
      <c r="L210"/>
      <c r="M210" s="18"/>
      <c r="N210" s="18"/>
    </row>
    <row r="211" spans="1:16" ht="15.6">
      <c r="A211" s="83"/>
      <c r="B211" s="104"/>
      <c r="C211" s="105"/>
      <c r="D211" s="104"/>
      <c r="E211" s="104"/>
      <c r="F211" s="106"/>
      <c r="G211"/>
      <c r="H211"/>
      <c r="I211" s="78"/>
      <c r="J211"/>
      <c r="K211"/>
      <c r="L211"/>
      <c r="M211" s="18"/>
      <c r="N211" s="18"/>
    </row>
    <row r="212" spans="1:16" ht="15.6">
      <c r="A212" s="83"/>
      <c r="B212" s="104"/>
      <c r="C212" s="105"/>
      <c r="D212" s="104"/>
      <c r="E212" s="104"/>
      <c r="F212" s="106"/>
      <c r="G212"/>
      <c r="H212"/>
      <c r="I212" s="78"/>
      <c r="J212"/>
      <c r="K212"/>
      <c r="L212"/>
      <c r="M212" s="18"/>
      <c r="N212" s="18"/>
    </row>
    <row r="213" spans="1:16" ht="15.6">
      <c r="A213" s="83"/>
      <c r="B213" s="104"/>
      <c r="C213" s="105"/>
      <c r="D213" s="104"/>
      <c r="E213" s="104"/>
      <c r="F213" s="106"/>
      <c r="G213"/>
      <c r="H213"/>
      <c r="I213" s="78"/>
      <c r="J213"/>
      <c r="K213"/>
      <c r="L213"/>
      <c r="M213" s="18"/>
      <c r="N213" s="18"/>
    </row>
    <row r="214" spans="1:16" ht="15.6">
      <c r="A214" s="83"/>
      <c r="B214" s="104"/>
      <c r="C214" s="105"/>
      <c r="D214" s="104"/>
      <c r="E214" s="104"/>
      <c r="F214" s="106"/>
      <c r="G214"/>
      <c r="H214"/>
      <c r="I214" s="78"/>
      <c r="J214"/>
      <c r="K214"/>
      <c r="L214"/>
      <c r="M214" s="18"/>
      <c r="N214" s="18"/>
    </row>
    <row r="215" spans="1:16" ht="15.6">
      <c r="A215" s="83"/>
      <c r="B215" s="104"/>
      <c r="C215" s="105"/>
      <c r="D215" s="104"/>
      <c r="E215" s="104"/>
      <c r="F215" s="106"/>
      <c r="G215"/>
      <c r="H215"/>
      <c r="I215" s="78"/>
      <c r="J215"/>
      <c r="K215"/>
      <c r="L215"/>
      <c r="M215" s="18"/>
      <c r="N215" s="18"/>
    </row>
    <row r="216" spans="1:16" ht="15.6">
      <c r="A216" s="83"/>
      <c r="B216" s="104"/>
      <c r="C216" s="105"/>
      <c r="D216" s="104"/>
      <c r="E216" s="104"/>
      <c r="F216" s="106"/>
      <c r="G216"/>
      <c r="H216"/>
      <c r="I216" s="78"/>
      <c r="J216"/>
      <c r="K216"/>
      <c r="L216"/>
      <c r="M216" s="18"/>
      <c r="N216" s="18"/>
    </row>
    <row r="217" spans="1:16" ht="15.6">
      <c r="A217" s="83"/>
      <c r="B217" s="104"/>
      <c r="C217" s="105"/>
      <c r="D217" s="104"/>
      <c r="E217" s="104"/>
      <c r="F217" s="106"/>
      <c r="G217"/>
      <c r="H217"/>
      <c r="I217" s="78"/>
      <c r="J217"/>
      <c r="K217"/>
      <c r="L217"/>
      <c r="M217" s="18"/>
      <c r="N217" s="18"/>
    </row>
    <row r="218" spans="1:16" ht="15.6">
      <c r="A218" s="83"/>
      <c r="B218" s="104"/>
      <c r="C218" s="105"/>
      <c r="D218" s="104"/>
      <c r="E218" s="104"/>
      <c r="F218" s="106"/>
      <c r="G218"/>
      <c r="H218"/>
      <c r="I218" s="78"/>
      <c r="J218"/>
      <c r="K218"/>
      <c r="L218"/>
      <c r="M218" s="18"/>
      <c r="N218" s="18"/>
    </row>
    <row r="219" spans="1:16" ht="15.6">
      <c r="A219" s="83"/>
      <c r="B219" s="104"/>
      <c r="C219" s="105"/>
      <c r="D219" s="104"/>
      <c r="E219" s="104"/>
      <c r="F219" s="106"/>
      <c r="G219"/>
      <c r="H219"/>
      <c r="I219" s="78"/>
      <c r="J219"/>
      <c r="K219"/>
      <c r="L219"/>
      <c r="M219" s="18"/>
      <c r="N219" s="18"/>
    </row>
    <row r="220" spans="1:16" ht="15.6">
      <c r="A220" s="83"/>
      <c r="B220" s="104"/>
      <c r="C220" s="105"/>
      <c r="D220" s="104"/>
      <c r="E220" s="104"/>
      <c r="F220" s="106"/>
      <c r="G220"/>
      <c r="H220"/>
      <c r="I220" s="78"/>
      <c r="J220"/>
      <c r="K220"/>
      <c r="L220"/>
      <c r="M220" s="18"/>
      <c r="N220" s="18"/>
    </row>
    <row r="221" spans="1:16" ht="15.6">
      <c r="A221" s="83"/>
      <c r="B221" s="104"/>
      <c r="C221" s="105"/>
      <c r="D221" s="104"/>
      <c r="E221" s="104"/>
      <c r="F221" s="106"/>
      <c r="G221"/>
      <c r="H221"/>
      <c r="I221" s="78"/>
      <c r="J221"/>
      <c r="K221"/>
      <c r="L221"/>
      <c r="M221" s="18"/>
      <c r="N221" s="18"/>
    </row>
    <row r="222" spans="1:16" ht="15.6">
      <c r="A222" s="83"/>
      <c r="B222" s="104"/>
      <c r="C222" s="105"/>
      <c r="D222" s="104"/>
      <c r="E222" s="104"/>
      <c r="F222" s="106"/>
      <c r="G222"/>
      <c r="H222"/>
      <c r="I222" s="78"/>
      <c r="J222"/>
      <c r="K222"/>
      <c r="L222"/>
      <c r="M222" s="18"/>
      <c r="N222" s="18"/>
    </row>
    <row r="223" spans="1:16" ht="15.6">
      <c r="A223" s="83"/>
      <c r="B223" s="104"/>
      <c r="C223" s="105"/>
      <c r="D223" s="104"/>
      <c r="E223" s="104"/>
      <c r="F223" s="106"/>
      <c r="G223"/>
      <c r="H223"/>
      <c r="I223" s="78"/>
      <c r="J223"/>
      <c r="K223"/>
      <c r="L223"/>
      <c r="M223" s="18"/>
      <c r="N223" s="18"/>
    </row>
    <row r="224" spans="1:16" ht="15.6">
      <c r="A224" s="83"/>
      <c r="B224" s="104"/>
      <c r="C224" s="105"/>
      <c r="D224" s="104"/>
      <c r="E224" s="104"/>
      <c r="F224" s="106"/>
      <c r="G224"/>
      <c r="H224"/>
      <c r="I224" s="78"/>
      <c r="J224"/>
      <c r="K224"/>
      <c r="L224"/>
      <c r="M224" s="18"/>
      <c r="N224" s="18"/>
    </row>
    <row r="225" spans="1:14" ht="15.6">
      <c r="A225" s="83"/>
      <c r="B225" s="104"/>
      <c r="C225" s="105"/>
      <c r="D225" s="104"/>
      <c r="E225" s="104"/>
      <c r="F225" s="106"/>
      <c r="G225"/>
      <c r="H225"/>
      <c r="I225" s="78"/>
      <c r="J225"/>
      <c r="K225"/>
      <c r="L225"/>
      <c r="M225" s="18"/>
      <c r="N225" s="18"/>
    </row>
    <row r="226" spans="1:14" ht="15.6">
      <c r="A226" s="83"/>
      <c r="B226" s="104"/>
      <c r="C226" s="105"/>
      <c r="D226" s="104"/>
      <c r="E226" s="104"/>
      <c r="F226" s="106"/>
      <c r="G226"/>
      <c r="H226"/>
      <c r="I226" s="78"/>
      <c r="J226"/>
      <c r="K226"/>
      <c r="L226"/>
      <c r="M226" s="18"/>
      <c r="N226" s="18"/>
    </row>
    <row r="227" spans="1:14" ht="15.6">
      <c r="A227" s="83"/>
      <c r="B227" s="104"/>
      <c r="C227" s="105"/>
      <c r="D227" s="104"/>
      <c r="E227" s="104"/>
      <c r="F227" s="106"/>
      <c r="G227"/>
      <c r="H227"/>
      <c r="I227" s="78"/>
      <c r="J227"/>
      <c r="K227"/>
      <c r="L227"/>
      <c r="M227" s="18"/>
      <c r="N227" s="18"/>
    </row>
    <row r="228" spans="1:14" ht="15.6">
      <c r="A228" s="83"/>
      <c r="B228" s="104"/>
      <c r="C228" s="105"/>
      <c r="D228" s="104"/>
      <c r="E228" s="104"/>
      <c r="F228" s="106"/>
      <c r="G228"/>
      <c r="H228"/>
      <c r="I228" s="78"/>
      <c r="J228"/>
      <c r="K228"/>
      <c r="L228"/>
      <c r="M228" s="18"/>
      <c r="N228" s="18"/>
    </row>
    <row r="229" spans="1:14" ht="15.6">
      <c r="A229" s="83"/>
      <c r="B229" s="104"/>
      <c r="C229" s="105"/>
      <c r="D229" s="104"/>
      <c r="E229" s="104"/>
      <c r="F229" s="106"/>
      <c r="G229"/>
      <c r="H229"/>
      <c r="I229" s="78"/>
      <c r="J229"/>
      <c r="K229"/>
      <c r="L229"/>
      <c r="M229" s="18"/>
      <c r="N229" s="18"/>
    </row>
    <row r="230" spans="1:14" ht="15.6">
      <c r="A230" s="83"/>
      <c r="B230" s="104"/>
      <c r="C230" s="105"/>
      <c r="D230" s="104"/>
      <c r="E230" s="104"/>
      <c r="F230" s="106"/>
      <c r="G230"/>
      <c r="H230"/>
      <c r="I230" s="78"/>
      <c r="J230"/>
      <c r="K230"/>
      <c r="L230"/>
      <c r="M230" s="18"/>
      <c r="N230" s="18"/>
    </row>
    <row r="231" spans="1:14" ht="15.6">
      <c r="A231" s="83"/>
      <c r="B231" s="104"/>
      <c r="C231" s="105"/>
      <c r="D231" s="104"/>
      <c r="E231" s="104"/>
      <c r="F231" s="106"/>
      <c r="G231"/>
      <c r="H231"/>
      <c r="I231" s="78"/>
      <c r="J231"/>
      <c r="K231"/>
      <c r="L231"/>
      <c r="M231" s="18"/>
      <c r="N231" s="18"/>
    </row>
    <row r="232" spans="1:14" ht="15.6">
      <c r="A232" s="83"/>
      <c r="B232" s="104"/>
      <c r="C232" s="105"/>
      <c r="D232" s="104"/>
      <c r="E232" s="104"/>
      <c r="F232" s="106"/>
      <c r="G232"/>
      <c r="H232"/>
      <c r="I232" s="78"/>
      <c r="J232"/>
      <c r="K232"/>
      <c r="L232"/>
      <c r="M232" s="18"/>
      <c r="N232" s="18"/>
    </row>
    <row r="233" spans="1:14" ht="15.6">
      <c r="A233" s="83"/>
      <c r="B233" s="104"/>
      <c r="C233" s="105"/>
      <c r="D233" s="104"/>
      <c r="E233" s="104"/>
      <c r="F233" s="106"/>
      <c r="G233"/>
      <c r="H233"/>
      <c r="I233" s="78"/>
      <c r="J233"/>
      <c r="K233"/>
      <c r="L233"/>
      <c r="M233" s="18"/>
      <c r="N233" s="18"/>
    </row>
    <row r="234" spans="1:14" ht="15.6">
      <c r="A234" s="83"/>
      <c r="B234" s="104"/>
      <c r="C234" s="105"/>
      <c r="D234" s="104"/>
      <c r="E234" s="104"/>
      <c r="F234" s="106"/>
      <c r="G234"/>
      <c r="H234"/>
      <c r="I234" s="78"/>
      <c r="J234"/>
      <c r="K234"/>
      <c r="L234"/>
      <c r="M234" s="18"/>
      <c r="N234" s="18"/>
    </row>
    <row r="235" spans="1:14" ht="15.6">
      <c r="A235" s="83"/>
      <c r="B235" s="104"/>
      <c r="C235" s="105"/>
      <c r="D235" s="104"/>
      <c r="E235" s="104"/>
      <c r="F235" s="106"/>
      <c r="G235"/>
      <c r="H235"/>
      <c r="I235" s="78"/>
      <c r="J235"/>
      <c r="K235"/>
      <c r="L235"/>
      <c r="M235" s="18"/>
      <c r="N235" s="18"/>
    </row>
    <row r="236" spans="1:14" ht="15.6">
      <c r="A236" s="83"/>
      <c r="B236" s="104"/>
      <c r="C236" s="105"/>
      <c r="D236" s="104"/>
      <c r="E236" s="104"/>
      <c r="F236" s="106"/>
      <c r="G236"/>
      <c r="H236"/>
      <c r="I236" s="78"/>
      <c r="J236"/>
      <c r="K236"/>
      <c r="L236"/>
      <c r="M236" s="18"/>
      <c r="N236" s="18"/>
    </row>
    <row r="237" spans="1:14" ht="15.6">
      <c r="A237" s="83"/>
      <c r="B237" s="104"/>
      <c r="C237" s="105"/>
      <c r="D237" s="104"/>
      <c r="E237" s="104"/>
      <c r="F237" s="106"/>
      <c r="G237"/>
      <c r="H237"/>
      <c r="I237" s="78"/>
      <c r="J237"/>
      <c r="K237"/>
      <c r="L237"/>
      <c r="M237" s="18"/>
      <c r="N237" s="18"/>
    </row>
    <row r="238" spans="1:14" ht="15.6">
      <c r="A238" s="83"/>
      <c r="B238" s="104"/>
      <c r="C238" s="105"/>
      <c r="D238" s="104"/>
      <c r="E238" s="104"/>
      <c r="F238" s="106"/>
      <c r="G238"/>
      <c r="H238"/>
      <c r="I238" s="78"/>
      <c r="J238"/>
      <c r="K238"/>
      <c r="L238"/>
      <c r="M238" s="18"/>
      <c r="N238" s="18"/>
    </row>
    <row r="239" spans="1:14" ht="15.6">
      <c r="A239" s="83"/>
      <c r="B239" s="104"/>
      <c r="C239" s="105"/>
      <c r="D239" s="104"/>
      <c r="E239" s="104"/>
      <c r="F239" s="106"/>
      <c r="G239"/>
      <c r="H239"/>
      <c r="I239" s="78"/>
      <c r="J239"/>
      <c r="K239"/>
      <c r="L239"/>
      <c r="M239" s="18"/>
      <c r="N239" s="18"/>
    </row>
    <row r="240" spans="1:14" ht="15.6">
      <c r="A240" s="83"/>
      <c r="B240" s="104"/>
      <c r="C240" s="105"/>
      <c r="D240" s="104"/>
      <c r="E240" s="104"/>
      <c r="F240" s="106"/>
      <c r="G240"/>
      <c r="H240"/>
      <c r="I240" s="78"/>
      <c r="J240"/>
      <c r="K240"/>
      <c r="L240"/>
      <c r="M240" s="18"/>
      <c r="N240" s="18"/>
    </row>
    <row r="241" spans="1:14" ht="15.6">
      <c r="A241" s="83"/>
      <c r="B241" s="104"/>
      <c r="C241" s="105"/>
      <c r="D241" s="104"/>
      <c r="E241" s="104"/>
      <c r="F241" s="106"/>
      <c r="G241"/>
      <c r="H241"/>
      <c r="I241" s="78"/>
      <c r="J241"/>
      <c r="K241"/>
      <c r="L241"/>
      <c r="M241" s="18"/>
      <c r="N241" s="18"/>
    </row>
    <row r="242" spans="1:14" ht="15.6">
      <c r="A242" s="83"/>
      <c r="B242" s="104"/>
      <c r="C242" s="105"/>
      <c r="D242" s="104"/>
      <c r="E242" s="104"/>
      <c r="F242" s="106"/>
      <c r="G242"/>
      <c r="H242"/>
      <c r="I242" s="78"/>
      <c r="J242"/>
      <c r="K242"/>
      <c r="L242"/>
      <c r="M242" s="18"/>
      <c r="N242" s="18"/>
    </row>
    <row r="243" spans="1:14" ht="15.6">
      <c r="A243" s="83"/>
      <c r="B243" s="104"/>
      <c r="C243" s="105"/>
      <c r="D243" s="104"/>
      <c r="E243" s="104"/>
      <c r="F243" s="106"/>
      <c r="G243"/>
      <c r="H243"/>
      <c r="I243" s="78"/>
      <c r="J243"/>
      <c r="K243"/>
      <c r="L243"/>
      <c r="M243" s="18"/>
      <c r="N243" s="18"/>
    </row>
    <row r="244" spans="1:14" ht="15.6">
      <c r="A244" s="83"/>
      <c r="B244" s="104"/>
      <c r="C244" s="105"/>
      <c r="D244" s="104"/>
      <c r="E244" s="104"/>
      <c r="F244" s="106"/>
      <c r="G244"/>
      <c r="H244"/>
      <c r="I244" s="78"/>
      <c r="J244"/>
      <c r="K244"/>
      <c r="L244"/>
      <c r="M244" s="18"/>
      <c r="N244" s="18"/>
    </row>
    <row r="245" spans="1:14" ht="15.6">
      <c r="A245" s="83"/>
      <c r="B245" s="104"/>
      <c r="C245" s="105"/>
      <c r="D245" s="104"/>
      <c r="E245" s="104"/>
      <c r="F245" s="106"/>
      <c r="G245"/>
      <c r="H245"/>
      <c r="I245" s="78"/>
      <c r="J245"/>
      <c r="K245"/>
      <c r="L245"/>
      <c r="M245" s="18"/>
      <c r="N245" s="18"/>
    </row>
    <row r="246" spans="1:14" ht="15.6">
      <c r="A246" s="83"/>
      <c r="B246" s="104"/>
      <c r="C246" s="105"/>
      <c r="D246" s="104"/>
      <c r="E246" s="104"/>
      <c r="F246" s="106"/>
      <c r="G246"/>
      <c r="H246"/>
      <c r="I246" s="78"/>
      <c r="J246"/>
      <c r="K246"/>
      <c r="L246"/>
      <c r="M246" s="18"/>
      <c r="N246" s="18"/>
    </row>
    <row r="247" spans="1:14" ht="15.6">
      <c r="A247" s="83"/>
      <c r="B247" s="104"/>
      <c r="C247" s="105"/>
      <c r="D247" s="104"/>
      <c r="E247" s="104"/>
      <c r="F247" s="106"/>
      <c r="G247"/>
      <c r="H247"/>
      <c r="I247" s="78"/>
      <c r="J247"/>
      <c r="K247"/>
      <c r="L247"/>
      <c r="M247" s="18"/>
      <c r="N247" s="18"/>
    </row>
    <row r="248" spans="1:14" ht="15.6">
      <c r="A248" s="83"/>
      <c r="B248" s="104"/>
      <c r="C248" s="105"/>
      <c r="D248" s="104"/>
      <c r="E248" s="104"/>
      <c r="F248" s="106"/>
      <c r="G248"/>
      <c r="H248"/>
      <c r="I248" s="78"/>
      <c r="J248"/>
      <c r="K248"/>
      <c r="L248"/>
      <c r="M248" s="18"/>
      <c r="N248" s="18"/>
    </row>
    <row r="249" spans="1:14" ht="15.6">
      <c r="A249" s="83"/>
      <c r="B249" s="104"/>
      <c r="C249" s="105"/>
      <c r="D249" s="104"/>
      <c r="E249" s="104"/>
      <c r="F249" s="106"/>
      <c r="G249"/>
      <c r="H249"/>
      <c r="I249" s="78"/>
      <c r="J249"/>
      <c r="K249"/>
      <c r="L249"/>
      <c r="M249" s="18"/>
      <c r="N249" s="18"/>
    </row>
    <row r="250" spans="1:14" ht="15.6">
      <c r="A250" s="83"/>
      <c r="B250" s="104"/>
      <c r="C250" s="105"/>
      <c r="D250" s="104"/>
      <c r="E250" s="104"/>
      <c r="F250" s="106"/>
      <c r="G250"/>
      <c r="H250"/>
      <c r="I250" s="78"/>
      <c r="J250"/>
      <c r="K250"/>
      <c r="L250"/>
      <c r="M250" s="18"/>
      <c r="N250" s="18"/>
    </row>
  </sheetData>
  <autoFilter ref="A5:F152">
    <filterColumn colId="4"/>
  </autoFilter>
  <sortState ref="A42:E73">
    <sortCondition ref="B42:B73"/>
  </sortState>
  <mergeCells count="2">
    <mergeCell ref="A2:F2"/>
    <mergeCell ref="A1:F1"/>
  </mergeCells>
  <pageMargins left="0.39370078740157483" right="0.39370078740157483" top="0.56999999999999995" bottom="0.5" header="0" footer="0"/>
  <pageSetup paperSize="9" scale="88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РПж </vt:lpstr>
      <vt:lpstr>'РПж '!Заголовки_для_печати</vt:lpstr>
      <vt:lpstr>'РПж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2022-05-16T12:34:07Z</dcterms:modified>
</cp:coreProperties>
</file>